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0" yWindow="-120" windowWidth="20730" windowHeight="11160" tabRatio="871" firstSheet="4" activeTab="11"/>
  </bookViews>
  <sheets>
    <sheet name="Jelentést küldők" sheetId="5" r:id="rId1"/>
    <sheet name="Jelentések eloszlása_orvos" sheetId="61" r:id="rId2"/>
    <sheet name="Jelentések eloszlása_védőnő" sheetId="62" r:id="rId3"/>
    <sheet name="Isk.orvosok száma" sheetId="7" r:id="rId4"/>
    <sheet name="Védőnő és egyéb száma" sheetId="63" r:id="rId5"/>
    <sheet name="Iskolai tanulók és vizsgálatok" sheetId="10" r:id="rId6"/>
    <sheet name="Okt. 1-én beíratott - megye" sheetId="59" r:id="rId7"/>
    <sheet name="Védőnői isk. eü. tev." sheetId="8" r:id="rId8"/>
    <sheet name="Testnevelés" sheetId="60" r:id="rId9"/>
    <sheet name="Betegség-elváltozás" sheetId="11" r:id="rId10"/>
    <sheet name="Betegség-elváltozás fiú-lány" sheetId="12" r:id="rId11"/>
    <sheet name="Védőnői_tábla" sheetId="21" r:id="rId12"/>
  </sheets>
  <definedNames>
    <definedName name="_xlnm.Print_Area" localSheetId="9">'Betegség-elváltozás'!$A$1:$AF$41</definedName>
    <definedName name="_xlnm.Print_Area" localSheetId="10">'Betegség-elváltozás fiú-lány'!$A$1:$M$42</definedName>
    <definedName name="_xlnm.Print_Area" localSheetId="6">'Okt. 1-én beíratott - megye'!$A$1:$C$173</definedName>
    <definedName name="_xlnm.Print_Area" localSheetId="8">Testnevelés!$A$1:$O$172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1" l="1"/>
  <c r="F41" i="11"/>
  <c r="E41" i="11"/>
  <c r="D41" i="11"/>
  <c r="C41" i="11"/>
  <c r="B41" i="11"/>
  <c r="E170" i="60" l="1"/>
  <c r="F170" i="60"/>
  <c r="G170" i="60"/>
  <c r="H170" i="60"/>
  <c r="I170" i="60"/>
  <c r="J170" i="60"/>
  <c r="K170" i="60"/>
  <c r="L170" i="60"/>
  <c r="C23" i="63" l="1"/>
  <c r="B23" i="63"/>
  <c r="A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D23" i="63" s="1"/>
  <c r="C170" i="59" l="1"/>
  <c r="C149" i="59"/>
  <c r="C128" i="59"/>
  <c r="C107" i="59"/>
  <c r="C86" i="59"/>
  <c r="C65" i="59"/>
  <c r="C44" i="59"/>
  <c r="C23" i="59"/>
  <c r="M170" i="60" l="1"/>
  <c r="N170" i="60"/>
  <c r="O170" i="60" l="1"/>
  <c r="D170" i="60" l="1"/>
  <c r="Q23" i="62" l="1"/>
  <c r="O23" i="62"/>
  <c r="M23" i="62"/>
  <c r="K23" i="62"/>
  <c r="I23" i="62"/>
  <c r="G23" i="62"/>
  <c r="E23" i="62"/>
  <c r="C23" i="62"/>
  <c r="S22" i="62"/>
  <c r="N22" i="62" s="1"/>
  <c r="S20" i="62"/>
  <c r="P20" i="62" s="1"/>
  <c r="S10" i="62"/>
  <c r="R10" i="62" s="1"/>
  <c r="S16" i="62"/>
  <c r="R16" i="62" s="1"/>
  <c r="S7" i="62"/>
  <c r="N7" i="62" s="1"/>
  <c r="S21" i="62"/>
  <c r="P21" i="62" s="1"/>
  <c r="S14" i="62"/>
  <c r="R14" i="62" s="1"/>
  <c r="S9" i="62"/>
  <c r="N9" i="62" s="1"/>
  <c r="S15" i="62"/>
  <c r="N15" i="62" s="1"/>
  <c r="S12" i="62"/>
  <c r="P12" i="62" s="1"/>
  <c r="S6" i="62"/>
  <c r="R6" i="62" s="1"/>
  <c r="S18" i="62"/>
  <c r="R18" i="62" s="1"/>
  <c r="S13" i="62"/>
  <c r="N13" i="62" s="1"/>
  <c r="S11" i="62"/>
  <c r="P11" i="62" s="1"/>
  <c r="S19" i="62"/>
  <c r="R19" i="62" s="1"/>
  <c r="S17" i="62"/>
  <c r="R17" i="62" s="1"/>
  <c r="S4" i="62"/>
  <c r="N4" i="62" s="1"/>
  <c r="S8" i="62"/>
  <c r="P8" i="62" s="1"/>
  <c r="S5" i="62"/>
  <c r="R5" i="62" s="1"/>
  <c r="S3" i="62"/>
  <c r="R3" i="62" s="1"/>
  <c r="R22" i="61"/>
  <c r="P22" i="61"/>
  <c r="N4" i="61"/>
  <c r="N12" i="61"/>
  <c r="N15" i="61"/>
  <c r="N20" i="61"/>
  <c r="N10" i="61"/>
  <c r="N16" i="61"/>
  <c r="N7" i="61"/>
  <c r="N11" i="61"/>
  <c r="N17" i="61"/>
  <c r="N22" i="61"/>
  <c r="J4" i="61"/>
  <c r="H22" i="61"/>
  <c r="F22" i="61"/>
  <c r="D22" i="61"/>
  <c r="J5" i="61"/>
  <c r="J13" i="61"/>
  <c r="J19" i="61"/>
  <c r="J21" i="61"/>
  <c r="L6" i="61"/>
  <c r="L5" i="61"/>
  <c r="L15" i="61"/>
  <c r="L13" i="61"/>
  <c r="L10" i="61"/>
  <c r="L19" i="61"/>
  <c r="L7" i="61"/>
  <c r="L17" i="61"/>
  <c r="S3" i="61"/>
  <c r="P3" i="61" s="1"/>
  <c r="S6" i="61"/>
  <c r="R6" i="61" s="1"/>
  <c r="S4" i="61"/>
  <c r="R4" i="61" s="1"/>
  <c r="S12" i="61"/>
  <c r="L12" i="61" s="1"/>
  <c r="S18" i="61"/>
  <c r="N18" i="61" s="1"/>
  <c r="S5" i="61"/>
  <c r="R5" i="61" s="1"/>
  <c r="S15" i="61"/>
  <c r="J15" i="61" s="1"/>
  <c r="S20" i="61"/>
  <c r="L20" i="61" s="1"/>
  <c r="S9" i="61"/>
  <c r="N9" i="61" s="1"/>
  <c r="S13" i="61"/>
  <c r="R13" i="61" s="1"/>
  <c r="S10" i="61"/>
  <c r="J10" i="61" s="1"/>
  <c r="S16" i="61"/>
  <c r="L16" i="61" s="1"/>
  <c r="S14" i="61"/>
  <c r="N14" i="61" s="1"/>
  <c r="S19" i="61"/>
  <c r="R19" i="61" s="1"/>
  <c r="S7" i="61"/>
  <c r="J7" i="61" s="1"/>
  <c r="S11" i="61"/>
  <c r="L11" i="61" s="1"/>
  <c r="S8" i="61"/>
  <c r="N8" i="61" s="1"/>
  <c r="S17" i="61"/>
  <c r="J17" i="61" s="1"/>
  <c r="S22" i="61"/>
  <c r="L22" i="61" s="1"/>
  <c r="S21" i="61"/>
  <c r="R21" i="61" s="1"/>
  <c r="K23" i="61"/>
  <c r="I23" i="61"/>
  <c r="E23" i="61"/>
  <c r="Q23" i="61"/>
  <c r="O23" i="61"/>
  <c r="M23" i="61"/>
  <c r="G23" i="61"/>
  <c r="C23" i="61"/>
  <c r="S23" i="61" s="1"/>
  <c r="C14" i="5"/>
  <c r="S23" i="62" l="1"/>
  <c r="D23" i="62" s="1"/>
  <c r="D16" i="62"/>
  <c r="J9" i="62"/>
  <c r="L9" i="62"/>
  <c r="F16" i="62"/>
  <c r="J22" i="62"/>
  <c r="H9" i="62"/>
  <c r="D9" i="62"/>
  <c r="R9" i="62"/>
  <c r="J7" i="62"/>
  <c r="H3" i="62"/>
  <c r="J8" i="62"/>
  <c r="F18" i="62"/>
  <c r="F9" i="62"/>
  <c r="P9" i="62"/>
  <c r="R21" i="62"/>
  <c r="P7" i="62"/>
  <c r="L16" i="62"/>
  <c r="D18" i="62"/>
  <c r="L3" i="62"/>
  <c r="L18" i="62"/>
  <c r="N16" i="62"/>
  <c r="N18" i="62"/>
  <c r="H7" i="62"/>
  <c r="D17" i="62"/>
  <c r="L17" i="62"/>
  <c r="D3" i="62"/>
  <c r="N3" i="62"/>
  <c r="F17" i="62"/>
  <c r="N17" i="62"/>
  <c r="H13" i="62"/>
  <c r="F3" i="62"/>
  <c r="P3" i="62"/>
  <c r="H17" i="62"/>
  <c r="P17" i="62"/>
  <c r="J11" i="62"/>
  <c r="J13" i="62"/>
  <c r="L22" i="62"/>
  <c r="J17" i="62"/>
  <c r="R11" i="62"/>
  <c r="P13" i="62"/>
  <c r="J21" i="62"/>
  <c r="J3" i="62"/>
  <c r="R8" i="62"/>
  <c r="J4" i="62"/>
  <c r="R13" i="62"/>
  <c r="H18" i="62"/>
  <c r="P18" i="62"/>
  <c r="J12" i="62"/>
  <c r="J15" i="62"/>
  <c r="R7" i="62"/>
  <c r="H16" i="62"/>
  <c r="P16" i="62"/>
  <c r="D20" i="62"/>
  <c r="D22" i="62"/>
  <c r="P22" i="62"/>
  <c r="P4" i="62"/>
  <c r="J18" i="62"/>
  <c r="R12" i="62"/>
  <c r="P15" i="62"/>
  <c r="J16" i="62"/>
  <c r="J20" i="62"/>
  <c r="H22" i="62"/>
  <c r="R22" i="62"/>
  <c r="H4" i="62"/>
  <c r="H15" i="62"/>
  <c r="D4" i="62"/>
  <c r="R4" i="62"/>
  <c r="R15" i="62"/>
  <c r="R20" i="62"/>
  <c r="F23" i="62"/>
  <c r="N23" i="62"/>
  <c r="P23" i="62"/>
  <c r="L23" i="62"/>
  <c r="H23" i="62"/>
  <c r="J23" i="62"/>
  <c r="R23" i="62"/>
  <c r="D5" i="62"/>
  <c r="L5" i="62"/>
  <c r="D6" i="62"/>
  <c r="L6" i="62"/>
  <c r="N5" i="62"/>
  <c r="D8" i="62"/>
  <c r="F19" i="62"/>
  <c r="L11" i="62"/>
  <c r="N14" i="62"/>
  <c r="D21" i="62"/>
  <c r="F10" i="62"/>
  <c r="L19" i="62"/>
  <c r="L10" i="62"/>
  <c r="F5" i="62"/>
  <c r="L8" i="62"/>
  <c r="F6" i="62"/>
  <c r="D12" i="62"/>
  <c r="F14" i="62"/>
  <c r="L21" i="62"/>
  <c r="N10" i="62"/>
  <c r="P5" i="62"/>
  <c r="N8" i="62"/>
  <c r="L4" i="62"/>
  <c r="H19" i="62"/>
  <c r="F11" i="62"/>
  <c r="N11" i="62"/>
  <c r="D13" i="62"/>
  <c r="L13" i="62"/>
  <c r="H6" i="62"/>
  <c r="F12" i="62"/>
  <c r="P14" i="62"/>
  <c r="H10" i="62"/>
  <c r="F20" i="62"/>
  <c r="D19" i="62"/>
  <c r="D14" i="62"/>
  <c r="L14" i="62"/>
  <c r="D10" i="62"/>
  <c r="N19" i="62"/>
  <c r="D11" i="62"/>
  <c r="N6" i="62"/>
  <c r="L12" i="62"/>
  <c r="L20" i="62"/>
  <c r="H5" i="62"/>
  <c r="F8" i="62"/>
  <c r="P19" i="62"/>
  <c r="P6" i="62"/>
  <c r="N12" i="62"/>
  <c r="D15" i="62"/>
  <c r="L15" i="62"/>
  <c r="H14" i="62"/>
  <c r="F21" i="62"/>
  <c r="N21" i="62"/>
  <c r="D7" i="62"/>
  <c r="L7" i="62"/>
  <c r="P10" i="62"/>
  <c r="N20" i="62"/>
  <c r="J5" i="62"/>
  <c r="H8" i="62"/>
  <c r="F4" i="62"/>
  <c r="J19" i="62"/>
  <c r="H11" i="62"/>
  <c r="F13" i="62"/>
  <c r="J6" i="62"/>
  <c r="H12" i="62"/>
  <c r="F15" i="62"/>
  <c r="J14" i="62"/>
  <c r="H21" i="62"/>
  <c r="F7" i="62"/>
  <c r="J10" i="62"/>
  <c r="H20" i="62"/>
  <c r="F22" i="62"/>
  <c r="J23" i="61"/>
  <c r="F23" i="61"/>
  <c r="R23" i="61"/>
  <c r="N23" i="61"/>
  <c r="P23" i="61"/>
  <c r="L23" i="61"/>
  <c r="D3" i="61"/>
  <c r="D14" i="61"/>
  <c r="D9" i="61"/>
  <c r="D18" i="61"/>
  <c r="F8" i="61"/>
  <c r="F14" i="61"/>
  <c r="H3" i="61"/>
  <c r="H8" i="61"/>
  <c r="H9" i="61"/>
  <c r="P8" i="61"/>
  <c r="P9" i="61"/>
  <c r="P18" i="61"/>
  <c r="R8" i="61"/>
  <c r="R9" i="61"/>
  <c r="L21" i="61"/>
  <c r="J3" i="61"/>
  <c r="J8" i="61"/>
  <c r="J9" i="61"/>
  <c r="J18" i="61"/>
  <c r="D11" i="61"/>
  <c r="D20" i="61"/>
  <c r="F16" i="61"/>
  <c r="F20" i="61"/>
  <c r="F12" i="61"/>
  <c r="H11" i="61"/>
  <c r="H16" i="61"/>
  <c r="H12" i="61"/>
  <c r="P11" i="61"/>
  <c r="P16" i="61"/>
  <c r="P20" i="61"/>
  <c r="P12" i="61"/>
  <c r="R11" i="61"/>
  <c r="R16" i="61"/>
  <c r="R20" i="61"/>
  <c r="R12" i="61"/>
  <c r="L3" i="61"/>
  <c r="L8" i="61"/>
  <c r="L14" i="61"/>
  <c r="L9" i="61"/>
  <c r="L18" i="61"/>
  <c r="J22" i="61"/>
  <c r="J11" i="61"/>
  <c r="J16" i="61"/>
  <c r="J20" i="61"/>
  <c r="J12" i="61"/>
  <c r="D17" i="61"/>
  <c r="D7" i="61"/>
  <c r="D10" i="61"/>
  <c r="D15" i="61"/>
  <c r="D4" i="61"/>
  <c r="F17" i="61"/>
  <c r="F7" i="61"/>
  <c r="F10" i="61"/>
  <c r="F15" i="61"/>
  <c r="F4" i="61"/>
  <c r="H17" i="61"/>
  <c r="H7" i="61"/>
  <c r="H10" i="61"/>
  <c r="H15" i="61"/>
  <c r="H4" i="61"/>
  <c r="L4" i="61"/>
  <c r="N21" i="61"/>
  <c r="N19" i="61"/>
  <c r="N13" i="61"/>
  <c r="N5" i="61"/>
  <c r="N6" i="61"/>
  <c r="P17" i="61"/>
  <c r="P7" i="61"/>
  <c r="P10" i="61"/>
  <c r="P15" i="61"/>
  <c r="P4" i="61"/>
  <c r="R17" i="61"/>
  <c r="R7" i="61"/>
  <c r="R10" i="61"/>
  <c r="R15" i="61"/>
  <c r="D8" i="61"/>
  <c r="F3" i="61"/>
  <c r="F9" i="61"/>
  <c r="F18" i="61"/>
  <c r="H14" i="61"/>
  <c r="H18" i="61"/>
  <c r="P14" i="61"/>
  <c r="R3" i="61"/>
  <c r="R14" i="61"/>
  <c r="R18" i="61"/>
  <c r="J14" i="61"/>
  <c r="D16" i="61"/>
  <c r="D12" i="61"/>
  <c r="F11" i="61"/>
  <c r="H20" i="61"/>
  <c r="J6" i="61"/>
  <c r="D21" i="61"/>
  <c r="D19" i="61"/>
  <c r="D13" i="61"/>
  <c r="D5" i="61"/>
  <c r="D6" i="61"/>
  <c r="F21" i="61"/>
  <c r="F19" i="61"/>
  <c r="F13" i="61"/>
  <c r="F5" i="61"/>
  <c r="F6" i="61"/>
  <c r="H21" i="61"/>
  <c r="H19" i="61"/>
  <c r="H13" i="61"/>
  <c r="H5" i="61"/>
  <c r="H6" i="61"/>
  <c r="N3" i="61"/>
  <c r="P21" i="61"/>
  <c r="P19" i="61"/>
  <c r="P13" i="61"/>
  <c r="P5" i="61"/>
  <c r="P6" i="6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3" i="7"/>
  <c r="D23" i="61" l="1"/>
  <c r="H23" i="61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Z12" i="10" l="1"/>
  <c r="X12" i="10"/>
  <c r="V12" i="10"/>
  <c r="T12" i="10"/>
  <c r="R12" i="10"/>
  <c r="P12" i="10"/>
  <c r="N12" i="10"/>
  <c r="L12" i="10"/>
  <c r="J12" i="10"/>
  <c r="H12" i="10"/>
  <c r="F12" i="10"/>
  <c r="D12" i="10"/>
  <c r="B12" i="10"/>
  <c r="C38" i="12"/>
  <c r="D38" i="12"/>
  <c r="E38" i="12"/>
  <c r="F38" i="12"/>
  <c r="G38" i="12"/>
  <c r="H38" i="12"/>
  <c r="I38" i="12"/>
  <c r="J38" i="12"/>
  <c r="K38" i="12"/>
  <c r="L38" i="12"/>
  <c r="M38" i="12"/>
  <c r="B38" i="12"/>
  <c r="D23" i="7"/>
  <c r="E23" i="7"/>
  <c r="F23" i="7"/>
  <c r="G23" i="7"/>
  <c r="H23" i="7"/>
  <c r="C23" i="7"/>
  <c r="AA7" i="10" l="1"/>
  <c r="AA11" i="10"/>
  <c r="AA8" i="10"/>
  <c r="AA9" i="10"/>
  <c r="AA10" i="10"/>
  <c r="Y8" i="10"/>
  <c r="Y9" i="10"/>
  <c r="Y10" i="10"/>
  <c r="Y7" i="10"/>
  <c r="Y11" i="10"/>
  <c r="W6" i="10"/>
  <c r="W9" i="10"/>
  <c r="W10" i="10"/>
  <c r="W8" i="10"/>
  <c r="W7" i="10"/>
  <c r="W11" i="10"/>
  <c r="U12" i="10"/>
  <c r="U8" i="10"/>
  <c r="U9" i="10"/>
  <c r="U7" i="10"/>
  <c r="U10" i="10"/>
  <c r="U11" i="10"/>
  <c r="S7" i="10"/>
  <c r="S11" i="10"/>
  <c r="S10" i="10"/>
  <c r="S8" i="10"/>
  <c r="S9" i="10"/>
  <c r="Q10" i="10"/>
  <c r="Q7" i="10"/>
  <c r="Q11" i="10"/>
  <c r="Q8" i="10"/>
  <c r="Q9" i="10"/>
  <c r="O10" i="10"/>
  <c r="O9" i="10"/>
  <c r="O7" i="10"/>
  <c r="O11" i="10"/>
  <c r="O8" i="10"/>
  <c r="M8" i="10"/>
  <c r="M10" i="10"/>
  <c r="M7" i="10"/>
  <c r="M9" i="10"/>
  <c r="M11" i="10"/>
  <c r="K7" i="10"/>
  <c r="K11" i="10"/>
  <c r="K9" i="10"/>
  <c r="K8" i="10"/>
  <c r="K10" i="10"/>
  <c r="I12" i="10"/>
  <c r="I10" i="10"/>
  <c r="I9" i="10"/>
  <c r="I7" i="10"/>
  <c r="I11" i="10"/>
  <c r="I8" i="10"/>
  <c r="G12" i="10"/>
  <c r="G7" i="10"/>
  <c r="G11" i="10"/>
  <c r="G10" i="10"/>
  <c r="G8" i="10"/>
  <c r="G9" i="10"/>
  <c r="E5" i="10"/>
  <c r="E8" i="10"/>
  <c r="E9" i="10"/>
  <c r="E10" i="10"/>
  <c r="E7" i="10"/>
  <c r="E11" i="10"/>
  <c r="C9" i="10"/>
  <c r="C7" i="10"/>
  <c r="C8" i="10"/>
  <c r="C10" i="10"/>
  <c r="C11" i="10"/>
  <c r="B14" i="5"/>
  <c r="W4" i="10"/>
  <c r="W5" i="10"/>
  <c r="O4" i="10"/>
  <c r="AA12" i="10"/>
  <c r="U6" i="10"/>
  <c r="B38" i="11"/>
  <c r="Q4" i="10"/>
  <c r="Y12" i="10"/>
  <c r="G6" i="10"/>
  <c r="G4" i="10"/>
  <c r="G5" i="10"/>
  <c r="I6" i="10"/>
  <c r="Y6" i="10"/>
  <c r="I4" i="10"/>
  <c r="I5" i="10"/>
  <c r="Y4" i="10"/>
  <c r="Y5" i="10"/>
  <c r="C5" i="10"/>
  <c r="G38" i="11"/>
  <c r="E38" i="11"/>
  <c r="F38" i="11"/>
  <c r="C38" i="11"/>
  <c r="S5" i="10"/>
  <c r="AA4" i="10"/>
  <c r="Q12" i="10"/>
  <c r="S4" i="10"/>
  <c r="AA6" i="10"/>
  <c r="U5" i="10"/>
  <c r="K4" i="10"/>
  <c r="AA5" i="10"/>
  <c r="S6" i="10"/>
  <c r="C4" i="10"/>
  <c r="C6" i="10"/>
  <c r="K6" i="10"/>
  <c r="O5" i="10"/>
  <c r="Q5" i="10"/>
  <c r="Q6" i="10"/>
  <c r="O12" i="10"/>
  <c r="E4" i="10"/>
  <c r="M4" i="10"/>
  <c r="U4" i="10"/>
  <c r="E12" i="10"/>
  <c r="K12" i="10"/>
  <c r="K5" i="10"/>
  <c r="S12" i="10"/>
  <c r="I23" i="7"/>
  <c r="D38" i="11"/>
  <c r="C12" i="10"/>
  <c r="E6" i="10"/>
  <c r="O6" i="10"/>
  <c r="W12" i="10"/>
  <c r="M5" i="10"/>
  <c r="M12" i="10"/>
  <c r="M6" i="10"/>
</calcChain>
</file>

<file path=xl/sharedStrings.xml><?xml version="1.0" encoding="utf-8"?>
<sst xmlns="http://schemas.openxmlformats.org/spreadsheetml/2006/main" count="984" uniqueCount="231">
  <si>
    <t>Régió</t>
  </si>
  <si>
    <t>Megye</t>
  </si>
  <si>
    <t>Megnevezés</t>
  </si>
  <si>
    <t>Általános iskola</t>
  </si>
  <si>
    <t>Gimnázium</t>
  </si>
  <si>
    <t>Szakiskola</t>
  </si>
  <si>
    <t>Összesen:</t>
  </si>
  <si>
    <t>Ált. isk.</t>
  </si>
  <si>
    <t>Gimn.</t>
  </si>
  <si>
    <t>Szakisk.</t>
  </si>
  <si>
    <t>Összesen</t>
  </si>
  <si>
    <t>Győr-Moson-Sopron</t>
  </si>
  <si>
    <t>Vas</t>
  </si>
  <si>
    <t>Zala</t>
  </si>
  <si>
    <t>Fejér</t>
  </si>
  <si>
    <t>Veszprém</t>
  </si>
  <si>
    <t>Baranya</t>
  </si>
  <si>
    <t>Somogy</t>
  </si>
  <si>
    <t>Hajdú-Bihar</t>
  </si>
  <si>
    <t>Szabolcs-Szatmár-Bereg</t>
  </si>
  <si>
    <t>Jász-Nagykun-Szolnok</t>
  </si>
  <si>
    <t>Békés</t>
  </si>
  <si>
    <t>Csongrád</t>
  </si>
  <si>
    <t>Borsod-Abaúj-Zemplén</t>
  </si>
  <si>
    <t>Heves</t>
  </si>
  <si>
    <t>Nógrád</t>
  </si>
  <si>
    <t>Budapest - Főváros</t>
  </si>
  <si>
    <t>Pest</t>
  </si>
  <si>
    <t>Házi gyermekorvos</t>
  </si>
  <si>
    <t>Háziorvos</t>
  </si>
  <si>
    <t>Részfoglalkozású belgyógyász</t>
  </si>
  <si>
    <t>Részfoglalkozású gyermekgyógyász</t>
  </si>
  <si>
    <t>Egyéb részfoglalkozású orvos</t>
  </si>
  <si>
    <t>Orvos összesen</t>
  </si>
  <si>
    <t>Teljes munkaidős védőnő</t>
  </si>
  <si>
    <t>Kategória</t>
  </si>
  <si>
    <t>Tárgyév</t>
  </si>
  <si>
    <t>Védőnői ellátás ideje</t>
  </si>
  <si>
    <t>Oszt. vizsg.</t>
  </si>
  <si>
    <t>Vizsgálatok</t>
  </si>
  <si>
    <t>Résztvevők</t>
  </si>
  <si>
    <t>Ellátás ideje</t>
  </si>
  <si>
    <t>Fogl. tan. időben</t>
  </si>
  <si>
    <t>Alkalmak</t>
  </si>
  <si>
    <t>Fogl. tan. időn kívűl</t>
  </si>
  <si>
    <t>Csoportos egészségnevelés</t>
  </si>
  <si>
    <t>Egészséges táplálkozás</t>
  </si>
  <si>
    <t>Mindennapos sport</t>
  </si>
  <si>
    <t>Káros szenvedély</t>
  </si>
  <si>
    <t>Társas kapcsolat</t>
  </si>
  <si>
    <t>Személyi higiénia</t>
  </si>
  <si>
    <t>Egészséges környezet</t>
  </si>
  <si>
    <t>Biztonságos környezet</t>
  </si>
  <si>
    <t>Egyéni tanácsadás</t>
  </si>
  <si>
    <t>Intézkedések</t>
  </si>
  <si>
    <t>Ellenőrzések</t>
  </si>
  <si>
    <t>Fiú</t>
  </si>
  <si>
    <t>Lány</t>
  </si>
  <si>
    <t>Baleset</t>
  </si>
  <si>
    <t>Szűrővizsgálatok</t>
  </si>
  <si>
    <t>Összes orvosi vizsgálat</t>
  </si>
  <si>
    <t>Védőoltás</t>
  </si>
  <si>
    <t>Részmunkaidős védőnő</t>
  </si>
  <si>
    <t>Betegség megnevezése</t>
  </si>
  <si>
    <t>Eset</t>
  </si>
  <si>
    <t>Dél-alföldi</t>
  </si>
  <si>
    <t>Bács-Kiskun</t>
  </si>
  <si>
    <t>Dél-dunántúli</t>
  </si>
  <si>
    <t>Tolna</t>
  </si>
  <si>
    <t>Észak-alföldi</t>
  </si>
  <si>
    <t>Észak-magyarországi</t>
  </si>
  <si>
    <t>Közép-dunántúli</t>
  </si>
  <si>
    <t>Komárom-Esztergom</t>
  </si>
  <si>
    <t>Közép-magyarországi</t>
  </si>
  <si>
    <t>Nyugat-dunántúli</t>
  </si>
  <si>
    <t>Végösszeg</t>
  </si>
  <si>
    <t>Védőnői állások összesen</t>
  </si>
  <si>
    <t>Gondozás</t>
  </si>
  <si>
    <t>szomato-mentális</t>
  </si>
  <si>
    <t>szoc.</t>
  </si>
  <si>
    <t>Szakorvos</t>
  </si>
  <si>
    <t>utalt</t>
  </si>
  <si>
    <t>gyanú igazolódott</t>
  </si>
  <si>
    <t>pályaalk. célból</t>
  </si>
  <si>
    <t>beutalók száma</t>
  </si>
  <si>
    <t>Prevenció</t>
  </si>
  <si>
    <t>előadás</t>
  </si>
  <si>
    <t>tanácsadás</t>
  </si>
  <si>
    <t>Intézet típus</t>
  </si>
  <si>
    <t>db</t>
  </si>
  <si>
    <t>Fő</t>
  </si>
  <si>
    <t>Testi fejlettség &gt; 90 percentil</t>
  </si>
  <si>
    <t>Testi fejlettség &lt; 3 percentil</t>
  </si>
  <si>
    <t>Magasság</t>
  </si>
  <si>
    <t>Látásélesség</t>
  </si>
  <si>
    <t>Színlátás</t>
  </si>
  <si>
    <t>Hallás vizsgálat</t>
  </si>
  <si>
    <t>Golyva szűrés</t>
  </si>
  <si>
    <t>Mozgásszervek</t>
  </si>
  <si>
    <t>Vérnyomás</t>
  </si>
  <si>
    <t>Általános személyi higiéne</t>
  </si>
  <si>
    <t>Tetvesség vizsgálat</t>
  </si>
  <si>
    <t>Megyenév</t>
  </si>
  <si>
    <t>Szűrés</t>
  </si>
  <si>
    <t>Kiszűrtek közül gondozásba vett gyermekek</t>
  </si>
  <si>
    <t>Az összes megvizsgáltak</t>
  </si>
  <si>
    <t>Összes szűrésre kötelezettből megvizsgáltak</t>
  </si>
  <si>
    <t>Összes kiszűrtek</t>
  </si>
  <si>
    <t>A szűrésre kötelezettek</t>
  </si>
  <si>
    <t>A szűrésre kötelezettekből a kiszűrtek</t>
  </si>
  <si>
    <t>Az iskola / háziorvoshoz küldött gyermekeknél az orvos igazolta a felmerült gyanút</t>
  </si>
  <si>
    <t>Összes kiszűrt gyermekek közül az iskola/háziorvoshoz küldöttek</t>
  </si>
  <si>
    <t>12. évf.</t>
  </si>
  <si>
    <t>10. évf.</t>
  </si>
  <si>
    <t>8. évf.</t>
  </si>
  <si>
    <t>6. évf.</t>
  </si>
  <si>
    <t>4. évf.</t>
  </si>
  <si>
    <t>2. évf.</t>
  </si>
  <si>
    <t>Dél-alföldi Összeg</t>
  </si>
  <si>
    <t>Dél-dunántúli Összeg</t>
  </si>
  <si>
    <t>Észak-alföldi Összeg</t>
  </si>
  <si>
    <t>Észak-magyarországi Összeg</t>
  </si>
  <si>
    <t>Közép-dunántúli Összeg</t>
  </si>
  <si>
    <t>Közép-magyarországi Összeg</t>
  </si>
  <si>
    <t>Nyugat-dunántúli Összeg</t>
  </si>
  <si>
    <t>Szakgim.</t>
  </si>
  <si>
    <t>Szakgimnázium</t>
  </si>
  <si>
    <t>általános iskola</t>
  </si>
  <si>
    <t>gimnázium</t>
  </si>
  <si>
    <t>speciális általános iskola</t>
  </si>
  <si>
    <t>szakgimnázium</t>
  </si>
  <si>
    <t>szakiskola</t>
  </si>
  <si>
    <t>általános iskola Összeg</t>
  </si>
  <si>
    <t>gimnázium Összeg</t>
  </si>
  <si>
    <t>speciális általános iskola Összeg</t>
  </si>
  <si>
    <t>szakgimnázium Összeg</t>
  </si>
  <si>
    <t>szakiskola Összeg</t>
  </si>
  <si>
    <t>Könnyített - fiú</t>
  </si>
  <si>
    <t>Könnyített - lány</t>
  </si>
  <si>
    <t>Könnyített - összesen</t>
  </si>
  <si>
    <t>Felmentett - összesen</t>
  </si>
  <si>
    <t>Felmentett - fiú</t>
  </si>
  <si>
    <t>Felmentett - lány</t>
  </si>
  <si>
    <t>Összesen - fiú</t>
  </si>
  <si>
    <t>Összesen - lány</t>
  </si>
  <si>
    <t>Gyógy - fiú</t>
  </si>
  <si>
    <t>Gyógy - lány</t>
  </si>
  <si>
    <t>Gyógy - összesen</t>
  </si>
  <si>
    <t>Testtömegmérés</t>
  </si>
  <si>
    <t>egyéb oktatási intézmény</t>
  </si>
  <si>
    <t>speciális szakiskola</t>
  </si>
  <si>
    <t>szakközépiskola</t>
  </si>
  <si>
    <t>egyéb oktatási intézmény Összeg</t>
  </si>
  <si>
    <t>speciális szakisola</t>
  </si>
  <si>
    <t>speciális szakisola Összeg</t>
  </si>
  <si>
    <t>szakközépiskola Összeg</t>
  </si>
  <si>
    <t>Főfoglalkozású iskolaorvos</t>
  </si>
  <si>
    <t>Egyéb oktatási intézmény</t>
  </si>
  <si>
    <t>Speciális általános iskola</t>
  </si>
  <si>
    <t>Speciális szakiskola</t>
  </si>
  <si>
    <t>Szakközépiskola</t>
  </si>
  <si>
    <t xml:space="preserve">Védőnői jelentés </t>
  </si>
  <si>
    <t>Orvosi jelentés</t>
  </si>
  <si>
    <t>Spec. ált. isk.</t>
  </si>
  <si>
    <t>Spec. szakisk.</t>
  </si>
  <si>
    <t>Egyéb okt. int.</t>
  </si>
  <si>
    <t>Szakközépisk.</t>
  </si>
  <si>
    <t>Teljes és részmunkaidős védőnő</t>
  </si>
  <si>
    <t>NA</t>
  </si>
  <si>
    <t>Védőnői tevékenységben részesült</t>
  </si>
  <si>
    <t>Személyes és társas kapcsolatok</t>
  </si>
  <si>
    <t>Jelentés az iskolaegészségügyi munkáról - 2018/2019. tanév</t>
  </si>
  <si>
    <t>Iskolaorvosi és iskolavédőnői jelentések száma a feladatellátási hely típusai szerint (2018/2019. tanév)</t>
  </si>
  <si>
    <t>Iskolaorvosi jelentések megoszlása a feladatellátási hely típusai szerint, megyei és régiós bontásban (2018/2019. tanév)</t>
  </si>
  <si>
    <t>Ált. isk. (sor %)</t>
  </si>
  <si>
    <t>Iskolavédőnői jelentések megoszlása a feladatellátási hely típusai szerint, megyei és régiós bontásban (2018/2019. tanév)</t>
  </si>
  <si>
    <t>Iskolaorvosi jelentéseket beküldö orvosok létszáma végzettségük szerint, megyei és régiós bontásban (2018/2019. tanév)</t>
  </si>
  <si>
    <t>Iskolaorvosok iskola-egészségügyi tevékenysége a 2018/2019. tanév folyamán</t>
  </si>
  <si>
    <t>oszlop %</t>
  </si>
  <si>
    <t>Beíratottak létszáma  2018. okt. 1-én</t>
  </si>
  <si>
    <t>Beíratottak létszáma 2018. október 1-én a feladatellátási hely típusai szerint, megyei bontásban</t>
  </si>
  <si>
    <t>Iskolavédőnők iskola-egészségügyi tevékenysége a 2018/2019. tanév folyamán</t>
  </si>
  <si>
    <t>NA = nincs adat</t>
  </si>
  <si>
    <t>Beíratottak száma</t>
  </si>
  <si>
    <t>Megvizsgáltak száma</t>
  </si>
  <si>
    <t xml:space="preserve"> Az index osztályokba beíratott, megvizsgált gyermekeknél talált betegségek, illetve elváltozások esetszáma, index évfolyamonként (2018/2019. tanév)</t>
  </si>
  <si>
    <t>Tartási rendellenességek</t>
  </si>
  <si>
    <t>Scoliosis</t>
  </si>
  <si>
    <t xml:space="preserve"> Az index osztályokba beíratott, megvizsgált gyermekeknél talált betegségek, illetve elváltozások esetszáma nemek szerint, index évfolyamonként (2018/2019. tanév)</t>
  </si>
  <si>
    <t>Iskolavédőnői vizsgálatok során szűrt/megvizsgált tanulók létszáma szűrővizsgálati típusonként, megyei bontásban (2018/2019. tanév)</t>
  </si>
  <si>
    <t>Egyéb okt. int. (sor %)</t>
  </si>
  <si>
    <t>Gimn. (sor %)</t>
  </si>
  <si>
    <t>Spec. ált. isk. (sor %)</t>
  </si>
  <si>
    <t>Spec. szakisk. (sor %)</t>
  </si>
  <si>
    <t>Szakgim. (sor %)</t>
  </si>
  <si>
    <t>Szakisk (sor %)</t>
  </si>
  <si>
    <t>Szakközépisk. (sor %)</t>
  </si>
  <si>
    <t>M. Scheuermann</t>
  </si>
  <si>
    <t>Chondropathiák</t>
  </si>
  <si>
    <t>Lúdtalp</t>
  </si>
  <si>
    <t>Fénytörési hibák</t>
  </si>
  <si>
    <t>Kancsalság</t>
  </si>
  <si>
    <t>Amblyopia</t>
  </si>
  <si>
    <t>Színlátás zavarai</t>
  </si>
  <si>
    <t>Vakság és csökkent látás</t>
  </si>
  <si>
    <t>Süketség és hallásvesztés</t>
  </si>
  <si>
    <t>Hypertónia</t>
  </si>
  <si>
    <t>Vitium, cardiomyopathiák</t>
  </si>
  <si>
    <t>Ritmuszavarok</t>
  </si>
  <si>
    <t>Nemfertőzéses vékony- és vastagbélgyulladás</t>
  </si>
  <si>
    <t>Coelikia és egyéb tápl. intol. allergia</t>
  </si>
  <si>
    <t>Krónikus vesebetegség</t>
  </si>
  <si>
    <t>Diabetes mellitus</t>
  </si>
  <si>
    <t>Visszamaradt here</t>
  </si>
  <si>
    <t>Havivérzés zavarai</t>
  </si>
  <si>
    <t>Golyva</t>
  </si>
  <si>
    <t>Obesitas</t>
  </si>
  <si>
    <t>Kóros soványság</t>
  </si>
  <si>
    <t>Növekedés elmaradása</t>
  </si>
  <si>
    <t>Anaemia</t>
  </si>
  <si>
    <t>Asthma</t>
  </si>
  <si>
    <t>Allergiás rhinitis</t>
  </si>
  <si>
    <t>Atopias, allergiás bőr és nyálkahártya</t>
  </si>
  <si>
    <t>Szomatoform zavarok</t>
  </si>
  <si>
    <t>Evési és alvási zavarok</t>
  </si>
  <si>
    <t>Iskolai teljesítmény sajátos zavarai</t>
  </si>
  <si>
    <t>Magatartási és emociónális zavarok</t>
  </si>
  <si>
    <t>Epilepszia</t>
  </si>
  <si>
    <t>Agyi bénulás és egyéb bénulás szindróma</t>
  </si>
  <si>
    <t>A testnevelési órák alóli mentesítések típusai, nemek és a feladatellátási hely típusai szerint, megyei és régiós bontásban (2018/2019. tanév)</t>
  </si>
  <si>
    <t>Iskolavédőnői jelentéseket beküldö iskolavédőnők létszáma (az iskolavédőnői jelentések alapján), megyei és régiós bontásban (2018/2019.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</si>
</sst>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137">
    <xf numFmtId="0" fontId="0" fillId="0" borderId="0" xfId="0"/>
    <xf numFmtId="10" fontId="0" fillId="0" borderId="0" xfId="0" applyNumberFormat="1"/>
    <xf numFmtId="0" fontId="0" fillId="0" borderId="1" xfId="0" applyBorder="1"/>
    <xf numFmtId="49" fontId="0" fillId="0" borderId="0" xfId="0" applyNumberFormat="1"/>
    <xf numFmtId="0" fontId="0" fillId="0" borderId="0" xfId="0" applyNumberForma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6" xfId="0" applyNumberFormat="1" applyBorder="1"/>
    <xf numFmtId="1" fontId="0" fillId="0" borderId="5" xfId="0" applyNumberFormat="1" applyBorder="1"/>
    <xf numFmtId="0" fontId="0" fillId="0" borderId="0" xfId="0" applyAlignment="1">
      <alignment horizontal="center" vertical="center" wrapText="1"/>
    </xf>
    <xf numFmtId="49" fontId="0" fillId="0" borderId="1" xfId="0" applyNumberFormat="1" applyBorder="1"/>
    <xf numFmtId="2" fontId="0" fillId="0" borderId="0" xfId="0" applyNumberFormat="1"/>
    <xf numFmtId="49" fontId="1" fillId="0" borderId="1" xfId="0" applyNumberFormat="1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/>
    <xf numFmtId="49" fontId="0" fillId="2" borderId="1" xfId="0" applyNumberFormat="1" applyFill="1" applyBorder="1"/>
    <xf numFmtId="49" fontId="4" fillId="0" borderId="0" xfId="0" applyNumberFormat="1" applyFont="1"/>
    <xf numFmtId="49" fontId="0" fillId="0" borderId="6" xfId="0" applyNumberFormat="1" applyBorder="1"/>
    <xf numFmtId="0" fontId="1" fillId="2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0" fontId="4" fillId="0" borderId="0" xfId="0" applyNumberFormat="1" applyFont="1"/>
    <xf numFmtId="0" fontId="0" fillId="0" borderId="1" xfId="0" applyNumberFormat="1" applyBorder="1"/>
    <xf numFmtId="0" fontId="4" fillId="0" borderId="1" xfId="0" applyNumberFormat="1" applyFont="1" applyBorder="1"/>
    <xf numFmtId="49" fontId="0" fillId="0" borderId="9" xfId="0" applyNumberFormat="1" applyBorder="1"/>
    <xf numFmtId="0" fontId="4" fillId="0" borderId="1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/>
    <xf numFmtId="49" fontId="0" fillId="0" borderId="10" xfId="0" applyNumberFormat="1" applyBorder="1"/>
    <xf numFmtId="1" fontId="0" fillId="0" borderId="12" xfId="0" applyNumberFormat="1" applyBorder="1"/>
    <xf numFmtId="1" fontId="0" fillId="0" borderId="11" xfId="0" applyNumberFormat="1" applyBorder="1"/>
    <xf numFmtId="49" fontId="1" fillId="2" borderId="13" xfId="0" applyNumberFormat="1" applyFont="1" applyFill="1" applyBorder="1"/>
    <xf numFmtId="49" fontId="0" fillId="0" borderId="14" xfId="0" applyNumberFormat="1" applyBorder="1"/>
    <xf numFmtId="1" fontId="0" fillId="0" borderId="14" xfId="0" applyNumberFormat="1" applyBorder="1"/>
    <xf numFmtId="49" fontId="0" fillId="0" borderId="5" xfId="0" applyNumberFormat="1" applyBorder="1"/>
    <xf numFmtId="0" fontId="0" fillId="0" borderId="6" xfId="0" applyNumberFormat="1" applyBorder="1"/>
    <xf numFmtId="49" fontId="0" fillId="0" borderId="11" xfId="0" applyNumberFormat="1" applyBorder="1"/>
    <xf numFmtId="0" fontId="0" fillId="0" borderId="5" xfId="0" applyNumberFormat="1" applyBorder="1"/>
    <xf numFmtId="0" fontId="0" fillId="0" borderId="11" xfId="0" applyNumberFormat="1" applyBorder="1"/>
    <xf numFmtId="49" fontId="1" fillId="2" borderId="6" xfId="0" applyNumberFormat="1" applyFont="1" applyFill="1" applyBorder="1"/>
    <xf numFmtId="164" fontId="1" fillId="2" borderId="6" xfId="2" applyNumberFormat="1" applyFont="1" applyFill="1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5" xfId="0" applyNumberFormat="1" applyFill="1" applyBorder="1"/>
    <xf numFmtId="49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1" xfId="0" applyNumberFormat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18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" fillId="2" borderId="1" xfId="2" applyNumberFormat="1" applyFont="1" applyFill="1" applyBorder="1"/>
    <xf numFmtId="164" fontId="0" fillId="0" borderId="0" xfId="2" applyNumberFormat="1" applyFont="1"/>
    <xf numFmtId="0" fontId="1" fillId="0" borderId="1" xfId="0" applyFont="1" applyFill="1" applyBorder="1"/>
    <xf numFmtId="0" fontId="4" fillId="0" borderId="1" xfId="0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right" vertical="center"/>
    </xf>
    <xf numFmtId="164" fontId="1" fillId="2" borderId="1" xfId="2" applyNumberFormat="1" applyFont="1" applyFill="1" applyBorder="1" applyAlignment="1">
      <alignment horizontal="right" vertical="center"/>
    </xf>
    <xf numFmtId="164" fontId="1" fillId="2" borderId="8" xfId="2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4" borderId="21" xfId="0" applyNumberFormat="1" applyFont="1" applyFill="1" applyBorder="1"/>
    <xf numFmtId="164" fontId="1" fillId="4" borderId="22" xfId="2" applyNumberFormat="1" applyFont="1" applyFill="1" applyBorder="1" applyAlignment="1"/>
    <xf numFmtId="49" fontId="4" fillId="4" borderId="0" xfId="0" applyNumberFormat="1" applyFont="1" applyFill="1"/>
    <xf numFmtId="49" fontId="0" fillId="4" borderId="0" xfId="0" applyNumberFormat="1" applyFill="1"/>
    <xf numFmtId="164" fontId="1" fillId="2" borderId="23" xfId="2" applyNumberFormat="1" applyFont="1" applyFill="1" applyBorder="1" applyAlignment="1"/>
    <xf numFmtId="164" fontId="0" fillId="0" borderId="1" xfId="2" applyNumberFormat="1" applyFont="1" applyFill="1" applyBorder="1"/>
    <xf numFmtId="165" fontId="0" fillId="0" borderId="1" xfId="2" applyNumberFormat="1" applyFont="1" applyFill="1" applyBorder="1"/>
    <xf numFmtId="164" fontId="0" fillId="0" borderId="9" xfId="2" applyNumberFormat="1" applyFont="1" applyFill="1" applyBorder="1"/>
    <xf numFmtId="165" fontId="0" fillId="0" borderId="9" xfId="2" applyNumberFormat="1" applyFont="1" applyFill="1" applyBorder="1"/>
    <xf numFmtId="0" fontId="1" fillId="3" borderId="0" xfId="0" applyFont="1" applyFill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7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3">
    <cellStyle name="Ezres" xfId="2" builtinId="3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92D050"/>
  </sheetPr>
  <dimension ref="A1:F16"/>
  <sheetViews>
    <sheetView zoomScaleNormal="100" zoomScaleSheetLayoutView="130" workbookViewId="0">
      <selection activeCell="I7" sqref="I7"/>
    </sheetView>
  </sheetViews>
  <sheetFormatPr defaultRowHeight="12.75" x14ac:dyDescent="0.2"/>
  <cols>
    <col min="1" max="1" width="32" bestFit="1" customWidth="1"/>
    <col min="2" max="3" width="16.140625" customWidth="1"/>
  </cols>
  <sheetData>
    <row r="1" spans="1:6" ht="22.5" customHeight="1" x14ac:dyDescent="0.2">
      <c r="A1" s="102" t="s">
        <v>171</v>
      </c>
      <c r="B1" s="102"/>
      <c r="C1" s="102"/>
    </row>
    <row r="2" spans="1:6" ht="9" customHeight="1" x14ac:dyDescent="0.2">
      <c r="A2" s="64"/>
      <c r="B2" s="64"/>
      <c r="C2" s="64"/>
    </row>
    <row r="3" spans="1:6" ht="8.25" customHeight="1" x14ac:dyDescent="0.2"/>
    <row r="4" spans="1:6" ht="30" customHeight="1" x14ac:dyDescent="0.2">
      <c r="A4" s="103" t="s">
        <v>172</v>
      </c>
      <c r="B4" s="104"/>
      <c r="C4" s="105"/>
      <c r="D4" s="64"/>
      <c r="E4" s="64"/>
      <c r="F4" s="64"/>
    </row>
    <row r="5" spans="1:6" x14ac:dyDescent="0.2">
      <c r="A5" s="77" t="s">
        <v>2</v>
      </c>
      <c r="B5" s="66" t="s">
        <v>161</v>
      </c>
      <c r="C5" s="66" t="s">
        <v>162</v>
      </c>
    </row>
    <row r="6" spans="1:6" x14ac:dyDescent="0.2">
      <c r="A6" s="78" t="s">
        <v>3</v>
      </c>
      <c r="B6" s="74">
        <v>3279</v>
      </c>
      <c r="C6" s="74">
        <v>2407</v>
      </c>
    </row>
    <row r="7" spans="1:6" x14ac:dyDescent="0.2">
      <c r="A7" s="79" t="s">
        <v>157</v>
      </c>
      <c r="B7" s="75">
        <v>0</v>
      </c>
      <c r="C7" s="74">
        <v>14</v>
      </c>
    </row>
    <row r="8" spans="1:6" x14ac:dyDescent="0.2">
      <c r="A8" s="79" t="s">
        <v>4</v>
      </c>
      <c r="B8" s="74">
        <v>538</v>
      </c>
      <c r="C8" s="74">
        <v>417</v>
      </c>
    </row>
    <row r="9" spans="1:6" x14ac:dyDescent="0.2">
      <c r="A9" s="79" t="s">
        <v>158</v>
      </c>
      <c r="B9" s="74">
        <v>146</v>
      </c>
      <c r="C9" s="74">
        <v>106</v>
      </c>
    </row>
    <row r="10" spans="1:6" x14ac:dyDescent="0.2">
      <c r="A10" s="79" t="s">
        <v>159</v>
      </c>
      <c r="B10" s="74">
        <v>71</v>
      </c>
      <c r="C10" s="74">
        <v>46</v>
      </c>
    </row>
    <row r="11" spans="1:6" x14ac:dyDescent="0.2">
      <c r="A11" s="79" t="s">
        <v>126</v>
      </c>
      <c r="B11" s="74">
        <v>507</v>
      </c>
      <c r="C11" s="74">
        <v>413</v>
      </c>
    </row>
    <row r="12" spans="1:6" x14ac:dyDescent="0.2">
      <c r="A12" s="78" t="s">
        <v>5</v>
      </c>
      <c r="B12" s="74">
        <v>67</v>
      </c>
      <c r="C12" s="74">
        <v>48</v>
      </c>
    </row>
    <row r="13" spans="1:6" x14ac:dyDescent="0.2">
      <c r="A13" s="79" t="s">
        <v>160</v>
      </c>
      <c r="B13" s="74">
        <v>309</v>
      </c>
      <c r="C13" s="74">
        <v>261</v>
      </c>
    </row>
    <row r="14" spans="1:6" x14ac:dyDescent="0.2">
      <c r="A14" s="77" t="s">
        <v>6</v>
      </c>
      <c r="B14" s="66">
        <f>SUM(B6:B13)</f>
        <v>4917</v>
      </c>
      <c r="C14" s="76">
        <f>SUM(C6:C13)</f>
        <v>3712</v>
      </c>
    </row>
    <row r="16" spans="1:6" x14ac:dyDescent="0.2">
      <c r="A16" s="19"/>
    </row>
  </sheetData>
  <mergeCells count="2">
    <mergeCell ref="A1:C1"/>
    <mergeCell ref="A4:C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tabColor rgb="FF92D050"/>
  </sheetPr>
  <dimension ref="A1:AF43"/>
  <sheetViews>
    <sheetView zoomScaleNormal="100" zoomScaleSheetLayoutView="110" workbookViewId="0">
      <pane ySplit="3" topLeftCell="A4" activePane="bottomLeft" state="frozen"/>
      <selection sqref="A1:N1"/>
      <selection pane="bottomLeft" activeCell="B44" sqref="B44"/>
    </sheetView>
  </sheetViews>
  <sheetFormatPr defaultRowHeight="12.75" x14ac:dyDescent="0.2"/>
  <cols>
    <col min="1" max="1" width="43.28515625" style="3" bestFit="1" customWidth="1"/>
    <col min="2" max="7" width="10.42578125" style="3" customWidth="1"/>
    <col min="8" max="16384" width="9.140625" style="3"/>
  </cols>
  <sheetData>
    <row r="1" spans="1:32" ht="26.25" customHeight="1" x14ac:dyDescent="0.2">
      <c r="A1" s="124" t="s">
        <v>185</v>
      </c>
      <c r="B1" s="125"/>
      <c r="C1" s="125"/>
      <c r="D1" s="125"/>
      <c r="E1" s="125"/>
      <c r="F1" s="125"/>
      <c r="G1" s="126"/>
    </row>
    <row r="2" spans="1:32" x14ac:dyDescent="0.2">
      <c r="A2" s="127" t="s">
        <v>63</v>
      </c>
      <c r="B2" s="80" t="s">
        <v>117</v>
      </c>
      <c r="C2" s="80" t="s">
        <v>116</v>
      </c>
      <c r="D2" s="80" t="s">
        <v>115</v>
      </c>
      <c r="E2" s="80" t="s">
        <v>114</v>
      </c>
      <c r="F2" s="80" t="s">
        <v>113</v>
      </c>
      <c r="G2" s="80" t="s">
        <v>112</v>
      </c>
      <c r="H2" s="4"/>
      <c r="I2" s="4"/>
      <c r="J2" s="4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">
      <c r="A3" s="127"/>
      <c r="B3" s="17" t="s">
        <v>64</v>
      </c>
      <c r="C3" s="17" t="s">
        <v>64</v>
      </c>
      <c r="D3" s="17" t="s">
        <v>64</v>
      </c>
      <c r="E3" s="17" t="s">
        <v>64</v>
      </c>
      <c r="F3" s="17" t="s">
        <v>64</v>
      </c>
      <c r="G3" s="17" t="s">
        <v>64</v>
      </c>
      <c r="H3" s="4"/>
      <c r="I3" s="4"/>
      <c r="J3" s="4"/>
      <c r="K3" s="4"/>
      <c r="L3" s="4"/>
      <c r="M3" s="4"/>
      <c r="N3" s="4"/>
      <c r="O3" s="4"/>
      <c r="P3" s="1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7" t="s">
        <v>186</v>
      </c>
      <c r="B4" s="11">
        <f>'Betegség-elváltozás fiú-lány'!B4+'Betegség-elváltozás fiú-lány'!C4</f>
        <v>6566.9999999999982</v>
      </c>
      <c r="C4" s="11">
        <f>'Betegség-elváltozás fiú-lány'!D4+'Betegség-elváltozás fiú-lány'!E4</f>
        <v>8014.0000000000073</v>
      </c>
      <c r="D4" s="11">
        <f>'Betegség-elváltozás fiú-lány'!F4+'Betegség-elváltozás fiú-lány'!G4</f>
        <v>9754.0000000000146</v>
      </c>
      <c r="E4" s="11">
        <f>'Betegség-elváltozás fiú-lány'!H4+'Betegség-elváltozás fiú-lány'!I4</f>
        <v>9368</v>
      </c>
      <c r="F4" s="11">
        <f>'Betegség-elváltozás fiú-lány'!J4+'Betegség-elváltozás fiú-lány'!K4</f>
        <v>10855.000000000004</v>
      </c>
      <c r="G4" s="11">
        <f>'Betegség-elváltozás fiú-lány'!L4+'Betegség-elváltozás fiú-lány'!M4</f>
        <v>7318.0000000000018</v>
      </c>
      <c r="H4" s="4"/>
      <c r="I4" s="4"/>
      <c r="J4" s="4"/>
      <c r="K4" s="4"/>
      <c r="L4" s="4"/>
      <c r="M4" s="4"/>
      <c r="N4" s="4"/>
      <c r="O4" s="4"/>
      <c r="P4" s="4"/>
      <c r="Q4" s="10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">
      <c r="A5" s="5" t="s">
        <v>187</v>
      </c>
      <c r="B5" s="11">
        <f>'Betegség-elváltozás fiú-lány'!B5+'Betegség-elváltozás fiú-lány'!C5</f>
        <v>3328.9999999999945</v>
      </c>
      <c r="C5" s="11">
        <f>'Betegség-elváltozás fiú-lány'!D5+'Betegség-elváltozás fiú-lány'!E5</f>
        <v>5108.9999999999964</v>
      </c>
      <c r="D5" s="11">
        <f>'Betegség-elváltozás fiú-lány'!F5+'Betegség-elváltozás fiú-lány'!G5</f>
        <v>7050.9999999999991</v>
      </c>
      <c r="E5" s="11">
        <f>'Betegség-elváltozás fiú-lány'!H5+'Betegség-elváltozás fiú-lány'!I5</f>
        <v>8079.0000000000009</v>
      </c>
      <c r="F5" s="11">
        <f>'Betegség-elváltozás fiú-lány'!J5+'Betegség-elváltozás fiú-lány'!K5</f>
        <v>10172.000000000007</v>
      </c>
      <c r="G5" s="8">
        <f>'Betegség-elváltozás fiú-lány'!L5+'Betegség-elváltozás fiú-lány'!M5</f>
        <v>7351.9999999999909</v>
      </c>
      <c r="H5" s="4"/>
      <c r="I5" s="4"/>
      <c r="J5" s="4"/>
      <c r="K5" s="4"/>
      <c r="L5" s="4"/>
      <c r="M5" s="4"/>
      <c r="N5" s="4"/>
      <c r="O5" s="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5" t="s">
        <v>197</v>
      </c>
      <c r="B6" s="11">
        <f>'Betegség-elváltozás fiú-lány'!B6+'Betegség-elváltozás fiú-lány'!C6</f>
        <v>33.000000000000043</v>
      </c>
      <c r="C6" s="11">
        <f>'Betegség-elváltozás fiú-lány'!D6+'Betegség-elváltozás fiú-lány'!E6</f>
        <v>51.000000000000028</v>
      </c>
      <c r="D6" s="11">
        <f>'Betegség-elváltozás fiú-lány'!F6+'Betegség-elváltozás fiú-lány'!G6</f>
        <v>101.99999999999983</v>
      </c>
      <c r="E6" s="11">
        <f>'Betegség-elváltozás fiú-lány'!H6+'Betegség-elváltozás fiú-lány'!I6</f>
        <v>223.00000000000023</v>
      </c>
      <c r="F6" s="11">
        <f>'Betegség-elváltozás fiú-lány'!J6+'Betegség-elváltozás fiú-lány'!K6</f>
        <v>574.99999999999966</v>
      </c>
      <c r="G6" s="8">
        <f>'Betegség-elváltozás fiú-lány'!L6+'Betegség-elváltozás fiú-lány'!M6</f>
        <v>418.00000000000188</v>
      </c>
      <c r="H6" s="4"/>
      <c r="I6" s="4"/>
      <c r="J6" s="4"/>
      <c r="K6" s="4"/>
      <c r="L6" s="4"/>
      <c r="M6" s="4"/>
      <c r="N6" s="4"/>
      <c r="O6" s="4"/>
      <c r="P6" s="4"/>
      <c r="Q6" s="1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198</v>
      </c>
      <c r="B7" s="11">
        <f>'Betegség-elváltozás fiú-lány'!B7+'Betegség-elváltozás fiú-lány'!C7</f>
        <v>117.00000000000003</v>
      </c>
      <c r="C7" s="11">
        <f>'Betegség-elváltozás fiú-lány'!D7+'Betegség-elváltozás fiú-lány'!E7</f>
        <v>194.00000000000023</v>
      </c>
      <c r="D7" s="11">
        <f>'Betegség-elváltozás fiú-lány'!F7+'Betegség-elváltozás fiú-lány'!G7</f>
        <v>301.00000000000023</v>
      </c>
      <c r="E7" s="11">
        <f>'Betegség-elváltozás fiú-lány'!H7+'Betegség-elváltozás fiú-lány'!I7</f>
        <v>403.99999999999966</v>
      </c>
      <c r="F7" s="11">
        <f>'Betegség-elváltozás fiú-lány'!J7+'Betegség-elváltozás fiú-lány'!K7</f>
        <v>1013.9999999999986</v>
      </c>
      <c r="G7" s="8">
        <f>'Betegség-elváltozás fiú-lány'!L7+'Betegség-elváltozás fiú-lány'!M7</f>
        <v>806.99999999999932</v>
      </c>
      <c r="H7" s="4"/>
      <c r="I7" s="4"/>
      <c r="J7" s="4"/>
      <c r="K7" s="4"/>
      <c r="L7" s="4"/>
      <c r="M7" s="4"/>
      <c r="N7" s="4"/>
      <c r="O7" s="4"/>
      <c r="P7" s="1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3.5" thickBot="1" x14ac:dyDescent="0.25">
      <c r="A8" s="6" t="s">
        <v>199</v>
      </c>
      <c r="B8" s="38">
        <f>'Betegség-elváltozás fiú-lány'!B8+'Betegség-elváltozás fiú-lány'!C8</f>
        <v>20526.000000000029</v>
      </c>
      <c r="C8" s="38">
        <f>'Betegség-elváltozás fiú-lány'!D8+'Betegség-elváltozás fiú-lány'!E8</f>
        <v>23565.999999999975</v>
      </c>
      <c r="D8" s="38">
        <f>'Betegség-elváltozás fiú-lány'!F8+'Betegség-elváltozás fiú-lány'!G8</f>
        <v>25257.000000000015</v>
      </c>
      <c r="E8" s="38">
        <f>'Betegség-elváltozás fiú-lány'!H8+'Betegség-elváltozás fiú-lány'!I8</f>
        <v>20843</v>
      </c>
      <c r="F8" s="38">
        <f>'Betegség-elváltozás fiú-lány'!J8+'Betegség-elváltozás fiú-lány'!K8</f>
        <v>20713.999999999978</v>
      </c>
      <c r="G8" s="12">
        <f>'Betegség-elváltozás fiú-lány'!L8+'Betegség-elváltozás fiú-lány'!M8</f>
        <v>14888.999999999985</v>
      </c>
      <c r="H8" s="4"/>
      <c r="I8" s="4"/>
      <c r="J8" s="4"/>
      <c r="K8" s="4"/>
      <c r="L8" s="4"/>
      <c r="M8" s="4"/>
      <c r="N8" s="4"/>
      <c r="O8" s="4"/>
      <c r="P8" s="4"/>
      <c r="Q8" s="1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">
      <c r="A9" s="7" t="s">
        <v>200</v>
      </c>
      <c r="B9" s="11">
        <f>'Betegség-elváltozás fiú-lány'!B9+'Betegség-elváltozás fiú-lány'!C9</f>
        <v>9547.0000000000109</v>
      </c>
      <c r="C9" s="11">
        <f>'Betegség-elváltozás fiú-lány'!D9+'Betegség-elváltozás fiú-lány'!E9</f>
        <v>13398.000000000011</v>
      </c>
      <c r="D9" s="11">
        <f>'Betegség-elváltozás fiú-lány'!F9+'Betegség-elváltozás fiú-lány'!G9</f>
        <v>16120.000000000002</v>
      </c>
      <c r="E9" s="11">
        <f>'Betegség-elváltozás fiú-lány'!H9+'Betegség-elváltozás fiú-lány'!I9</f>
        <v>16420.999999999978</v>
      </c>
      <c r="F9" s="11">
        <f>'Betegség-elváltozás fiú-lány'!J9+'Betegség-elváltozás fiú-lány'!K9</f>
        <v>20105.000000000004</v>
      </c>
      <c r="G9" s="11">
        <f>'Betegség-elváltozás fiú-lány'!L9+'Betegség-elváltozás fiú-lány'!M9</f>
        <v>16820</v>
      </c>
      <c r="H9" s="4"/>
      <c r="I9" s="4"/>
      <c r="J9" s="4"/>
      <c r="K9" s="4"/>
      <c r="L9" s="4"/>
      <c r="M9" s="4"/>
      <c r="N9" s="4"/>
      <c r="O9" s="4"/>
      <c r="P9" s="1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">
      <c r="A10" s="5" t="s">
        <v>201</v>
      </c>
      <c r="B10" s="11">
        <f>'Betegség-elváltozás fiú-lány'!B10+'Betegség-elváltozás fiú-lány'!C10</f>
        <v>536.00000000000068</v>
      </c>
      <c r="C10" s="11">
        <f>'Betegség-elváltozás fiú-lány'!D10+'Betegség-elváltozás fiú-lány'!E10</f>
        <v>510.99999999999932</v>
      </c>
      <c r="D10" s="11">
        <f>'Betegség-elváltozás fiú-lány'!F10+'Betegség-elváltozás fiú-lány'!G10</f>
        <v>525.00000000000011</v>
      </c>
      <c r="E10" s="11">
        <f>'Betegség-elváltozás fiú-lány'!H10+'Betegség-elváltozás fiú-lány'!I10</f>
        <v>391.99999999999955</v>
      </c>
      <c r="F10" s="11">
        <f>'Betegség-elváltozás fiú-lány'!J10+'Betegség-elváltozás fiú-lány'!K10</f>
        <v>399.00000000000063</v>
      </c>
      <c r="G10" s="8">
        <f>'Betegség-elváltozás fiú-lány'!L10+'Betegség-elváltozás fiú-lány'!M10</f>
        <v>289</v>
      </c>
    </row>
    <row r="11" spans="1:32" x14ac:dyDescent="0.2">
      <c r="A11" s="5" t="s">
        <v>202</v>
      </c>
      <c r="B11" s="8">
        <f>'Betegség-elváltozás fiú-lány'!B11+'Betegség-elváltozás fiú-lány'!C11</f>
        <v>346.99999999999932</v>
      </c>
      <c r="C11" s="8">
        <f>'Betegség-elváltozás fiú-lány'!D11+'Betegség-elváltozás fiú-lány'!E11</f>
        <v>444.99999999999989</v>
      </c>
      <c r="D11" s="8">
        <f>'Betegség-elváltozás fiú-lány'!F11+'Betegség-elváltozás fiú-lány'!G11</f>
        <v>493.00000000000125</v>
      </c>
      <c r="E11" s="8">
        <f>'Betegség-elváltozás fiú-lány'!H11+'Betegség-elváltozás fiú-lány'!I11</f>
        <v>515.00000000000023</v>
      </c>
      <c r="F11" s="8">
        <f>'Betegség-elváltozás fiú-lány'!J11+'Betegség-elváltozás fiú-lány'!K11</f>
        <v>506.00000000000023</v>
      </c>
      <c r="G11" s="8">
        <f>'Betegség-elváltozás fiú-lány'!L11+'Betegség-elváltozás fiú-lány'!M11</f>
        <v>316.00000000000006</v>
      </c>
    </row>
    <row r="12" spans="1:32" x14ac:dyDescent="0.2">
      <c r="A12" s="5" t="s">
        <v>203</v>
      </c>
      <c r="B12" s="11">
        <f>'Betegség-elváltozás fiú-lány'!B12+'Betegség-elváltozás fiú-lány'!C12</f>
        <v>210.00000000000031</v>
      </c>
      <c r="C12" s="11">
        <f>'Betegség-elváltozás fiú-lány'!D12+'Betegség-elváltozás fiú-lány'!E12</f>
        <v>387.00000000000125</v>
      </c>
      <c r="D12" s="11">
        <f>'Betegség-elváltozás fiú-lány'!F12+'Betegség-elváltozás fiú-lány'!G12</f>
        <v>1555.0000000000007</v>
      </c>
      <c r="E12" s="11">
        <f>'Betegség-elváltozás fiú-lány'!H12+'Betegség-elváltozás fiú-lány'!I12</f>
        <v>1063.9999999999991</v>
      </c>
      <c r="F12" s="11">
        <f>'Betegség-elváltozás fiú-lány'!J12+'Betegség-elváltozás fiú-lány'!K12</f>
        <v>1162.0000000000002</v>
      </c>
      <c r="G12" s="8">
        <f>'Betegség-elváltozás fiú-lány'!L12+'Betegség-elváltozás fiú-lány'!M12</f>
        <v>829.9999999999975</v>
      </c>
    </row>
    <row r="13" spans="1:32" x14ac:dyDescent="0.2">
      <c r="A13" s="5" t="s">
        <v>204</v>
      </c>
      <c r="B13" s="11">
        <f>'Betegség-elváltozás fiú-lány'!B13+'Betegség-elváltozás fiú-lány'!C13</f>
        <v>324.00000000000023</v>
      </c>
      <c r="C13" s="11">
        <f>'Betegség-elváltozás fiú-lány'!D13+'Betegség-elváltozás fiú-lány'!E13</f>
        <v>477</v>
      </c>
      <c r="D13" s="11">
        <f>'Betegség-elváltozás fiú-lány'!F13+'Betegség-elváltozás fiú-lány'!G13</f>
        <v>561.00000000000091</v>
      </c>
      <c r="E13" s="11">
        <f>'Betegség-elváltozás fiú-lány'!H13+'Betegség-elváltozás fiú-lány'!I13</f>
        <v>554</v>
      </c>
      <c r="F13" s="11">
        <f>'Betegség-elváltozás fiú-lány'!J13+'Betegség-elváltozás fiú-lány'!K13</f>
        <v>439.00000000000034</v>
      </c>
      <c r="G13" s="8">
        <f>'Betegség-elváltozás fiú-lány'!L13+'Betegség-elváltozás fiú-lány'!M13</f>
        <v>314</v>
      </c>
    </row>
    <row r="14" spans="1:32" ht="13.5" thickBot="1" x14ac:dyDescent="0.25">
      <c r="A14" s="6" t="s">
        <v>205</v>
      </c>
      <c r="B14" s="38">
        <f>'Betegség-elváltozás fiú-lány'!B14+'Betegség-elváltozás fiú-lány'!C14</f>
        <v>444</v>
      </c>
      <c r="C14" s="38">
        <f>'Betegség-elváltozás fiú-lány'!D14+'Betegség-elváltozás fiú-lány'!E14</f>
        <v>425.00000000000011</v>
      </c>
      <c r="D14" s="38">
        <f>'Betegség-elváltozás fiú-lány'!F14+'Betegség-elváltozás fiú-lány'!G14</f>
        <v>463.00000000000045</v>
      </c>
      <c r="E14" s="38">
        <f>'Betegség-elváltozás fiú-lány'!H14+'Betegség-elváltozás fiú-lány'!I14</f>
        <v>442.00000000000102</v>
      </c>
      <c r="F14" s="38">
        <f>'Betegség-elváltozás fiú-lány'!J14+'Betegség-elváltozás fiú-lány'!K14</f>
        <v>564.00000000000068</v>
      </c>
      <c r="G14" s="12">
        <f>'Betegség-elváltozás fiú-lány'!L14+'Betegség-elváltozás fiú-lány'!M14</f>
        <v>345.00000000000045</v>
      </c>
    </row>
    <row r="15" spans="1:32" x14ac:dyDescent="0.2">
      <c r="A15" s="37" t="s">
        <v>206</v>
      </c>
      <c r="B15" s="39">
        <f>'Betegség-elváltozás fiú-lány'!B15+'Betegség-elváltozás fiú-lány'!C15</f>
        <v>220.00000000000011</v>
      </c>
      <c r="C15" s="39">
        <f>'Betegség-elváltozás fiú-lány'!D15+'Betegség-elváltozás fiú-lány'!E15</f>
        <v>345</v>
      </c>
      <c r="D15" s="39">
        <f>'Betegség-elváltozás fiú-lány'!F15+'Betegség-elváltozás fiú-lány'!G15</f>
        <v>709.00000000000011</v>
      </c>
      <c r="E15" s="39">
        <f>'Betegség-elváltozás fiú-lány'!H15+'Betegség-elváltozás fiú-lány'!I15</f>
        <v>1326.9999999999995</v>
      </c>
      <c r="F15" s="39">
        <f>'Betegség-elváltozás fiú-lány'!J15+'Betegség-elváltozás fiú-lány'!K15</f>
        <v>1774.9999999999991</v>
      </c>
      <c r="G15" s="39">
        <f>'Betegség-elváltozás fiú-lány'!L15+'Betegség-elváltozás fiú-lány'!M15</f>
        <v>1473.0000000000048</v>
      </c>
    </row>
    <row r="16" spans="1:32" x14ac:dyDescent="0.2">
      <c r="A16" s="5" t="s">
        <v>207</v>
      </c>
      <c r="B16" s="11">
        <f>'Betegség-elváltozás fiú-lány'!B16+'Betegség-elváltozás fiú-lány'!C16</f>
        <v>289.99999999999989</v>
      </c>
      <c r="C16" s="11">
        <f>'Betegség-elváltozás fiú-lány'!D16+'Betegség-elváltozás fiú-lány'!E16</f>
        <v>342.99999999999989</v>
      </c>
      <c r="D16" s="11">
        <f>'Betegség-elváltozás fiú-lány'!F16+'Betegség-elváltozás fiú-lány'!G16</f>
        <v>429.00000000000011</v>
      </c>
      <c r="E16" s="11">
        <f>'Betegség-elváltozás fiú-lány'!H16+'Betegség-elváltozás fiú-lány'!I16</f>
        <v>352.00000000000023</v>
      </c>
      <c r="F16" s="11">
        <f>'Betegség-elváltozás fiú-lány'!J16+'Betegség-elváltozás fiú-lány'!K16</f>
        <v>461.00000000000057</v>
      </c>
      <c r="G16" s="8">
        <f>'Betegség-elváltozás fiú-lány'!L16+'Betegség-elváltozás fiú-lány'!M16</f>
        <v>351.00000000000011</v>
      </c>
    </row>
    <row r="17" spans="1:7" ht="13.5" thickBot="1" x14ac:dyDescent="0.25">
      <c r="A17" s="6" t="s">
        <v>208</v>
      </c>
      <c r="B17" s="38">
        <f>'Betegség-elváltozás fiú-lány'!B17+'Betegség-elváltozás fiú-lány'!C17</f>
        <v>191.00000000000028</v>
      </c>
      <c r="C17" s="38">
        <f>'Betegség-elváltozás fiú-lány'!D17+'Betegség-elváltozás fiú-lány'!E17</f>
        <v>215.00000000000011</v>
      </c>
      <c r="D17" s="38">
        <f>'Betegség-elváltozás fiú-lány'!F17+'Betegség-elváltozás fiú-lány'!G17</f>
        <v>248.00000000000026</v>
      </c>
      <c r="E17" s="38">
        <f>'Betegség-elváltozás fiú-lány'!H17+'Betegség-elváltozás fiú-lány'!I17</f>
        <v>232.00000000000037</v>
      </c>
      <c r="F17" s="38">
        <f>'Betegség-elváltozás fiú-lány'!J17+'Betegség-elváltozás fiú-lány'!K17</f>
        <v>333.99999999999966</v>
      </c>
      <c r="G17" s="12">
        <f>'Betegség-elváltozás fiú-lány'!L17+'Betegség-elváltozás fiú-lány'!M17</f>
        <v>324.00000000000063</v>
      </c>
    </row>
    <row r="18" spans="1:7" x14ac:dyDescent="0.2">
      <c r="A18" s="37" t="s">
        <v>209</v>
      </c>
      <c r="B18" s="39">
        <f>'Betegség-elváltozás fiú-lány'!B18+'Betegség-elváltozás fiú-lány'!C18</f>
        <v>21.000000000000032</v>
      </c>
      <c r="C18" s="39">
        <f>'Betegség-elváltozás fiú-lány'!D18+'Betegség-elváltozás fiú-lány'!E18</f>
        <v>27.000000000000043</v>
      </c>
      <c r="D18" s="39">
        <f>'Betegség-elváltozás fiú-lány'!F18+'Betegség-elváltozás fiú-lány'!G18</f>
        <v>64</v>
      </c>
      <c r="E18" s="39">
        <f>'Betegség-elváltozás fiú-lány'!H18+'Betegség-elváltozás fiú-lány'!I18</f>
        <v>84.000000000000128</v>
      </c>
      <c r="F18" s="39">
        <f>'Betegség-elváltozás fiú-lány'!J18+'Betegség-elváltozás fiú-lány'!K18</f>
        <v>125.00000000000041</v>
      </c>
      <c r="G18" s="39">
        <f>'Betegség-elváltozás fiú-lány'!L18+'Betegség-elváltozás fiú-lány'!M18</f>
        <v>133.99999999999994</v>
      </c>
    </row>
    <row r="19" spans="1:7" x14ac:dyDescent="0.2">
      <c r="A19" s="5" t="s">
        <v>210</v>
      </c>
      <c r="B19" s="11">
        <f>'Betegség-elváltozás fiú-lány'!B19+'Betegség-elváltozás fiú-lány'!C19</f>
        <v>954.00000000000159</v>
      </c>
      <c r="C19" s="11">
        <f>'Betegség-elváltozás fiú-lány'!D19+'Betegség-elváltozás fiú-lány'!E19</f>
        <v>1108.0000000000009</v>
      </c>
      <c r="D19" s="11">
        <f>'Betegség-elváltozás fiú-lány'!F19+'Betegség-elváltozás fiú-lány'!G19</f>
        <v>1191.9999999999998</v>
      </c>
      <c r="E19" s="11">
        <f>'Betegség-elváltozás fiú-lány'!H19+'Betegség-elváltozás fiú-lány'!I19</f>
        <v>1095.0000000000032</v>
      </c>
      <c r="F19" s="11">
        <f>'Betegség-elváltozás fiú-lány'!J19+'Betegség-elváltozás fiú-lány'!K19</f>
        <v>1370.9999999999975</v>
      </c>
      <c r="G19" s="8">
        <f>'Betegség-elváltozás fiú-lány'!L19+'Betegség-elváltozás fiú-lány'!M19</f>
        <v>1179.9999999999995</v>
      </c>
    </row>
    <row r="20" spans="1:7" x14ac:dyDescent="0.2">
      <c r="A20" s="5" t="s">
        <v>211</v>
      </c>
      <c r="B20" s="11">
        <f>'Betegség-elváltozás fiú-lány'!B20+'Betegség-elváltozás fiú-lány'!C20</f>
        <v>114.00000000000017</v>
      </c>
      <c r="C20" s="11">
        <f>'Betegség-elváltozás fiú-lány'!D20+'Betegség-elváltozás fiú-lány'!E20</f>
        <v>112.99999999999994</v>
      </c>
      <c r="D20" s="11">
        <f>'Betegség-elváltozás fiú-lány'!F20+'Betegség-elváltozás fiú-lány'!G20</f>
        <v>129</v>
      </c>
      <c r="E20" s="11">
        <f>'Betegség-elváltozás fiú-lány'!H20+'Betegség-elváltozás fiú-lány'!I20</f>
        <v>110.00000000000003</v>
      </c>
      <c r="F20" s="11">
        <f>'Betegség-elváltozás fiú-lány'!J20+'Betegség-elváltozás fiú-lány'!K20</f>
        <v>184.00000000000051</v>
      </c>
      <c r="G20" s="8">
        <f>'Betegség-elváltozás fiú-lány'!L20+'Betegség-elváltozás fiú-lány'!M20</f>
        <v>142.00000000000031</v>
      </c>
    </row>
    <row r="21" spans="1:7" x14ac:dyDescent="0.2">
      <c r="A21" s="5" t="s">
        <v>213</v>
      </c>
      <c r="B21" s="11">
        <f>'Betegség-elváltozás fiú-lány'!B21+'Betegség-elváltozás fiú-lány'!C21</f>
        <v>100.00000000000011</v>
      </c>
      <c r="C21" s="11">
        <f>'Betegség-elváltozás fiú-lány'!D21+'Betegség-elváltozás fiú-lány'!E21</f>
        <v>48.000000000000085</v>
      </c>
      <c r="D21" s="11">
        <f>'Betegség-elváltozás fiú-lány'!F21+'Betegség-elváltozás fiú-lány'!G21</f>
        <v>20</v>
      </c>
      <c r="E21" s="11">
        <f>'Betegség-elváltozás fiú-lány'!H21+'Betegség-elváltozás fiú-lány'!I21</f>
        <v>10.000000000000025</v>
      </c>
      <c r="F21" s="11">
        <f>'Betegség-elváltozás fiú-lány'!J21+'Betegség-elváltozás fiú-lány'!K21</f>
        <v>8.0000000000000213</v>
      </c>
      <c r="G21" s="8">
        <f>'Betegség-elváltozás fiú-lány'!L21+'Betegség-elváltozás fiú-lány'!M21</f>
        <v>1.0000000000000049</v>
      </c>
    </row>
    <row r="22" spans="1:7" x14ac:dyDescent="0.2">
      <c r="A22" s="5" t="s">
        <v>214</v>
      </c>
      <c r="B22" s="11">
        <f>'Betegség-elváltozás fiú-lány'!B22+'Betegség-elváltozás fiú-lány'!C22</f>
        <v>4.0000000000000107</v>
      </c>
      <c r="C22" s="11">
        <f>'Betegség-elváltozás fiú-lány'!D22+'Betegség-elváltozás fiú-lány'!E22</f>
        <v>8.0000000000000107</v>
      </c>
      <c r="D22" s="11">
        <f>'Betegség-elváltozás fiú-lány'!F22+'Betegség-elváltozás fiú-lány'!G22</f>
        <v>102.00000000000021</v>
      </c>
      <c r="E22" s="11">
        <f>'Betegség-elváltozás fiú-lány'!H22+'Betegség-elváltozás fiú-lány'!I22</f>
        <v>313.9999999999996</v>
      </c>
      <c r="F22" s="11">
        <f>'Betegség-elváltozás fiú-lány'!J22+'Betegség-elváltozás fiú-lány'!K22</f>
        <v>784.99999999999943</v>
      </c>
      <c r="G22" s="8">
        <f>'Betegség-elváltozás fiú-lány'!L22+'Betegség-elváltozás fiú-lány'!M22</f>
        <v>663.00000000000034</v>
      </c>
    </row>
    <row r="23" spans="1:7" x14ac:dyDescent="0.2">
      <c r="A23" s="5" t="s">
        <v>212</v>
      </c>
      <c r="B23" s="11">
        <f>'Betegség-elváltozás fiú-lány'!B23+'Betegség-elváltozás fiú-lány'!C23</f>
        <v>150.99999999999994</v>
      </c>
      <c r="C23" s="11">
        <f>'Betegség-elváltozás fiú-lány'!D23+'Betegség-elváltozás fiú-lány'!E23</f>
        <v>151.00000000000037</v>
      </c>
      <c r="D23" s="11">
        <f>'Betegség-elváltozás fiú-lány'!F23+'Betegség-elváltozás fiú-lány'!G23</f>
        <v>272.00000000000074</v>
      </c>
      <c r="E23" s="11">
        <f>'Betegség-elváltozás fiú-lány'!H23+'Betegség-elváltozás fiú-lány'!I23</f>
        <v>213.00000000000009</v>
      </c>
      <c r="F23" s="11">
        <f>'Betegség-elváltozás fiú-lány'!J23+'Betegség-elváltozás fiú-lány'!K23</f>
        <v>308.00000000000028</v>
      </c>
      <c r="G23" s="8">
        <f>'Betegség-elváltozás fiú-lány'!L23+'Betegség-elváltozás fiú-lány'!M23</f>
        <v>216.0000000000004</v>
      </c>
    </row>
    <row r="24" spans="1:7" x14ac:dyDescent="0.2">
      <c r="A24" s="5" t="s">
        <v>215</v>
      </c>
      <c r="B24" s="11">
        <f>'Betegség-elváltozás fiú-lány'!B24+'Betegség-elváltozás fiú-lány'!C24</f>
        <v>73.000000000000156</v>
      </c>
      <c r="C24" s="11">
        <f>'Betegség-elváltozás fiú-lány'!D24+'Betegség-elváltozás fiú-lány'!E24</f>
        <v>198.0000000000004</v>
      </c>
      <c r="D24" s="11">
        <f>'Betegség-elváltozás fiú-lány'!F24+'Betegség-elváltozás fiú-lány'!G24</f>
        <v>426.00000000000045</v>
      </c>
      <c r="E24" s="11">
        <f>'Betegség-elváltozás fiú-lány'!H24+'Betegség-elváltozás fiú-lány'!I24</f>
        <v>526.99999999999989</v>
      </c>
      <c r="F24" s="11">
        <f>'Betegség-elváltozás fiú-lány'!J24+'Betegség-elváltozás fiú-lány'!K24</f>
        <v>723.00000000000057</v>
      </c>
      <c r="G24" s="8">
        <f>'Betegség-elváltozás fiú-lány'!L24+'Betegség-elváltozás fiú-lány'!M24</f>
        <v>554.00000000000182</v>
      </c>
    </row>
    <row r="25" spans="1:7" x14ac:dyDescent="0.2">
      <c r="A25" s="5" t="s">
        <v>216</v>
      </c>
      <c r="B25" s="11">
        <f>'Betegség-elváltozás fiú-lány'!B25+'Betegség-elváltozás fiú-lány'!C25</f>
        <v>7868.0000000000027</v>
      </c>
      <c r="C25" s="11">
        <f>'Betegség-elváltozás fiú-lány'!D25+'Betegség-elváltozás fiú-lány'!E25</f>
        <v>9931.0000000000182</v>
      </c>
      <c r="D25" s="11">
        <f>'Betegség-elváltozás fiú-lány'!F25+'Betegség-elváltozás fiú-lány'!G25</f>
        <v>10669</v>
      </c>
      <c r="E25" s="11">
        <f>'Betegség-elváltozás fiú-lány'!H25+'Betegség-elváltozás fiú-lány'!I25</f>
        <v>9532.0000000000109</v>
      </c>
      <c r="F25" s="11">
        <f>'Betegség-elváltozás fiú-lány'!J25+'Betegség-elváltozás fiú-lány'!K25</f>
        <v>10262</v>
      </c>
      <c r="G25" s="8">
        <f>'Betegség-elváltozás fiú-lány'!L25+'Betegség-elváltozás fiú-lány'!M25</f>
        <v>7757.9999999999982</v>
      </c>
    </row>
    <row r="26" spans="1:7" x14ac:dyDescent="0.2">
      <c r="A26" s="5" t="s">
        <v>217</v>
      </c>
      <c r="B26" s="11">
        <f>'Betegség-elváltozás fiú-lány'!B26+'Betegség-elváltozás fiú-lány'!C26</f>
        <v>1705.9999999999991</v>
      </c>
      <c r="C26" s="11">
        <f>'Betegség-elváltozás fiú-lány'!D26+'Betegség-elváltozás fiú-lány'!E26</f>
        <v>1684.9999999999989</v>
      </c>
      <c r="D26" s="11">
        <f>'Betegség-elváltozás fiú-lány'!F26+'Betegség-elváltozás fiú-lány'!G26</f>
        <v>2030.9999999999973</v>
      </c>
      <c r="E26" s="11">
        <f>'Betegség-elváltozás fiú-lány'!H26+'Betegség-elváltozás fiú-lány'!I26</f>
        <v>1544.0000000000032</v>
      </c>
      <c r="F26" s="11">
        <f>'Betegség-elváltozás fiú-lány'!J26+'Betegség-elváltozás fiú-lány'!K26</f>
        <v>1913.9999999999991</v>
      </c>
      <c r="G26" s="8">
        <f>'Betegség-elváltozás fiú-lány'!L26+'Betegség-elváltozás fiú-lány'!M26</f>
        <v>1245.9999999999995</v>
      </c>
    </row>
    <row r="27" spans="1:7" ht="13.5" thickBot="1" x14ac:dyDescent="0.25">
      <c r="A27" s="6" t="s">
        <v>218</v>
      </c>
      <c r="B27" s="38">
        <f>'Betegség-elváltozás fiú-lány'!B27+'Betegség-elváltozás fiú-lány'!C27</f>
        <v>386.99999999999926</v>
      </c>
      <c r="C27" s="38">
        <f>'Betegség-elváltozás fiú-lány'!D27+'Betegség-elváltozás fiú-lány'!E27</f>
        <v>342.00000000000034</v>
      </c>
      <c r="D27" s="38">
        <f>'Betegség-elváltozás fiú-lány'!F27+'Betegség-elváltozás fiú-lány'!G27</f>
        <v>522.00000000000171</v>
      </c>
      <c r="E27" s="38">
        <f>'Betegség-elváltozás fiú-lány'!H27+'Betegség-elváltozás fiú-lány'!I27</f>
        <v>439.99999999999983</v>
      </c>
      <c r="F27" s="38">
        <f>'Betegség-elváltozás fiú-lány'!J27+'Betegség-elváltozás fiú-lány'!K27</f>
        <v>373.99999999999977</v>
      </c>
      <c r="G27" s="12">
        <f>'Betegség-elváltozás fiú-lány'!L27+'Betegség-elváltozás fiú-lány'!M27</f>
        <v>227.99999999999974</v>
      </c>
    </row>
    <row r="28" spans="1:7" x14ac:dyDescent="0.2">
      <c r="A28" s="37" t="s">
        <v>219</v>
      </c>
      <c r="B28" s="39">
        <f>'Betegség-elváltozás fiú-lány'!B28+'Betegség-elváltozás fiú-lány'!C28</f>
        <v>228.99999999999994</v>
      </c>
      <c r="C28" s="39">
        <f>'Betegség-elváltozás fiú-lány'!D28+'Betegség-elváltozás fiú-lány'!E28</f>
        <v>296.00000000000023</v>
      </c>
      <c r="D28" s="39">
        <f>'Betegség-elváltozás fiú-lány'!F28+'Betegség-elváltozás fiú-lány'!G28</f>
        <v>420.00000000000045</v>
      </c>
      <c r="E28" s="39">
        <f>'Betegség-elváltozás fiú-lány'!H28+'Betegség-elváltozás fiú-lány'!I28</f>
        <v>542.00000000000045</v>
      </c>
      <c r="F28" s="39">
        <f>'Betegség-elváltozás fiú-lány'!J28+'Betegség-elváltozás fiú-lány'!K28</f>
        <v>553.00000000000068</v>
      </c>
      <c r="G28" s="39">
        <f>'Betegség-elváltozás fiú-lány'!L28+'Betegség-elváltozás fiú-lány'!M28</f>
        <v>440.99999999999926</v>
      </c>
    </row>
    <row r="29" spans="1:7" x14ac:dyDescent="0.2">
      <c r="A29" s="5" t="s">
        <v>220</v>
      </c>
      <c r="B29" s="11">
        <f>'Betegség-elváltozás fiú-lány'!B29+'Betegség-elváltozás fiú-lány'!C29</f>
        <v>1443.0000000000014</v>
      </c>
      <c r="C29" s="11">
        <f>'Betegség-elváltozás fiú-lány'!D29+'Betegség-elváltozás fiú-lány'!E29</f>
        <v>1853.9999999999993</v>
      </c>
      <c r="D29" s="11">
        <f>'Betegség-elváltozás fiú-lány'!F29+'Betegség-elváltozás fiú-lány'!G29</f>
        <v>2197.000000000005</v>
      </c>
      <c r="E29" s="11">
        <f>'Betegség-elváltozás fiú-lány'!H29+'Betegség-elváltozás fiú-lány'!I29</f>
        <v>1660.999999999995</v>
      </c>
      <c r="F29" s="11">
        <f>'Betegség-elváltozás fiú-lány'!J29+'Betegség-elváltozás fiú-lány'!K29</f>
        <v>1943.0000000000018</v>
      </c>
      <c r="G29" s="8">
        <f>'Betegség-elváltozás fiú-lány'!L29+'Betegség-elváltozás fiú-lány'!M29</f>
        <v>1341.9999999999995</v>
      </c>
    </row>
    <row r="30" spans="1:7" x14ac:dyDescent="0.2">
      <c r="A30" s="5" t="s">
        <v>221</v>
      </c>
      <c r="B30" s="11">
        <f>'Betegség-elváltozás fiú-lány'!B30+'Betegség-elváltozás fiú-lány'!C30</f>
        <v>1485.9999999999991</v>
      </c>
      <c r="C30" s="11">
        <f>'Betegség-elváltozás fiú-lány'!D30+'Betegség-elváltozás fiú-lány'!E30</f>
        <v>1998.0000000000009</v>
      </c>
      <c r="D30" s="11">
        <f>'Betegség-elváltozás fiú-lány'!F30+'Betegség-elváltozás fiú-lány'!G30</f>
        <v>2624.0000000000036</v>
      </c>
      <c r="E30" s="11">
        <f>'Betegség-elváltozás fiú-lány'!H30+'Betegség-elváltozás fiú-lány'!I30</f>
        <v>2605.9999999999964</v>
      </c>
      <c r="F30" s="11">
        <f>'Betegség-elváltozás fiú-lány'!J30+'Betegség-elváltozás fiú-lány'!K30</f>
        <v>3934</v>
      </c>
      <c r="G30" s="8">
        <f>'Betegség-elváltozás fiú-lány'!L30+'Betegség-elváltozás fiú-lány'!M30</f>
        <v>3285.9999999999923</v>
      </c>
    </row>
    <row r="31" spans="1:7" ht="13.5" thickBot="1" x14ac:dyDescent="0.25">
      <c r="A31" s="6" t="s">
        <v>222</v>
      </c>
      <c r="B31" s="38">
        <f>'Betegség-elváltozás fiú-lány'!B31+'Betegség-elváltozás fiú-lány'!C31</f>
        <v>967.00000000000068</v>
      </c>
      <c r="C31" s="38">
        <f>'Betegség-elváltozás fiú-lány'!D31+'Betegség-elváltozás fiú-lány'!E31</f>
        <v>1077.9999999999973</v>
      </c>
      <c r="D31" s="38">
        <f>'Betegség-elváltozás fiú-lány'!F31+'Betegség-elváltozás fiú-lány'!G31</f>
        <v>1123.9999999999995</v>
      </c>
      <c r="E31" s="38">
        <f>'Betegség-elváltozás fiú-lány'!H31+'Betegség-elváltozás fiú-lány'!I31</f>
        <v>1148.0000000000018</v>
      </c>
      <c r="F31" s="38">
        <f>'Betegség-elváltozás fiú-lány'!J31+'Betegség-elváltozás fiú-lány'!K31</f>
        <v>1399.0000000000005</v>
      </c>
      <c r="G31" s="12">
        <f>'Betegség-elváltozás fiú-lány'!L31+'Betegség-elváltozás fiú-lány'!M31</f>
        <v>1182.0000000000005</v>
      </c>
    </row>
    <row r="32" spans="1:7" x14ac:dyDescent="0.2">
      <c r="A32" s="37" t="s">
        <v>223</v>
      </c>
      <c r="B32" s="39">
        <f>'Betegség-elváltozás fiú-lány'!B32+'Betegség-elváltozás fiú-lány'!C32</f>
        <v>102.99999999999994</v>
      </c>
      <c r="C32" s="39">
        <f>'Betegség-elváltozás fiú-lány'!D32+'Betegség-elváltozás fiú-lány'!E32</f>
        <v>163.00000000000006</v>
      </c>
      <c r="D32" s="39">
        <f>'Betegség-elváltozás fiú-lány'!F32+'Betegség-elváltozás fiú-lány'!G32</f>
        <v>144.00000000000017</v>
      </c>
      <c r="E32" s="39">
        <f>'Betegség-elváltozás fiú-lány'!H32+'Betegség-elváltozás fiú-lány'!I32</f>
        <v>182.00000000000009</v>
      </c>
      <c r="F32" s="39">
        <f>'Betegség-elváltozás fiú-lány'!J32+'Betegség-elváltozás fiú-lány'!K32</f>
        <v>217.00000000000003</v>
      </c>
      <c r="G32" s="39">
        <f>'Betegség-elváltozás fiú-lány'!L32+'Betegség-elváltozás fiú-lány'!M32</f>
        <v>181.99999999999989</v>
      </c>
    </row>
    <row r="33" spans="1:32" x14ac:dyDescent="0.2">
      <c r="A33" s="5" t="s">
        <v>224</v>
      </c>
      <c r="B33" s="11">
        <f>'Betegség-elváltozás fiú-lány'!B33+'Betegség-elváltozás fiú-lány'!C33</f>
        <v>81.999999999999943</v>
      </c>
      <c r="C33" s="11">
        <f>'Betegség-elváltozás fiú-lány'!D33+'Betegség-elváltozás fiú-lány'!E33</f>
        <v>88.999999999999915</v>
      </c>
      <c r="D33" s="11">
        <f>'Betegség-elváltozás fiú-lány'!F33+'Betegség-elváltozás fiú-lány'!G33</f>
        <v>108.00000000000003</v>
      </c>
      <c r="E33" s="11">
        <f>'Betegség-elváltozás fiú-lány'!H33+'Betegség-elváltozás fiú-lány'!I33</f>
        <v>183.00000000000023</v>
      </c>
      <c r="F33" s="11">
        <f>'Betegség-elváltozás fiú-lány'!J33+'Betegség-elváltozás fiú-lány'!K33</f>
        <v>220.00000000000006</v>
      </c>
      <c r="G33" s="8">
        <f>'Betegség-elváltozás fiú-lány'!L33+'Betegség-elváltozás fiú-lány'!M33</f>
        <v>184.00000000000043</v>
      </c>
    </row>
    <row r="34" spans="1:32" x14ac:dyDescent="0.2">
      <c r="A34" s="5" t="s">
        <v>225</v>
      </c>
      <c r="B34" s="11">
        <f>'Betegség-elváltozás fiú-lány'!B34+'Betegség-elváltozás fiú-lány'!C34</f>
        <v>2437</v>
      </c>
      <c r="C34" s="11">
        <f>'Betegség-elváltozás fiú-lány'!D34+'Betegség-elváltozás fiú-lány'!E34</f>
        <v>2905.0000000000059</v>
      </c>
      <c r="D34" s="11">
        <f>'Betegség-elváltozás fiú-lány'!F34+'Betegség-elváltozás fiú-lány'!G34</f>
        <v>3234.0000000000041</v>
      </c>
      <c r="E34" s="11">
        <f>'Betegség-elváltozás fiú-lány'!H34+'Betegség-elváltozás fiú-lány'!I34</f>
        <v>2713.9999999999986</v>
      </c>
      <c r="F34" s="11">
        <f>'Betegség-elváltozás fiú-lány'!J34+'Betegség-elváltozás fiú-lány'!K34</f>
        <v>2258.9999999999991</v>
      </c>
      <c r="G34" s="8">
        <f>'Betegség-elváltozás fiú-lány'!L34+'Betegség-elváltozás fiú-lány'!M34</f>
        <v>1050.0000000000005</v>
      </c>
    </row>
    <row r="35" spans="1:32" x14ac:dyDescent="0.2">
      <c r="A35" s="5" t="s">
        <v>226</v>
      </c>
      <c r="B35" s="11">
        <f>'Betegség-elváltozás fiú-lány'!B35+'Betegség-elváltozás fiú-lány'!C35</f>
        <v>1411.9999999999986</v>
      </c>
      <c r="C35" s="11">
        <f>'Betegség-elváltozás fiú-lány'!D35+'Betegség-elváltozás fiú-lány'!E35</f>
        <v>1751.0000000000043</v>
      </c>
      <c r="D35" s="11">
        <f>'Betegség-elváltozás fiú-lány'!F35+'Betegség-elváltozás fiú-lány'!G35</f>
        <v>1948</v>
      </c>
      <c r="E35" s="11">
        <f>'Betegség-elváltozás fiú-lány'!H35+'Betegség-elváltozás fiú-lány'!I35</f>
        <v>1476.0000000000023</v>
      </c>
      <c r="F35" s="11">
        <f>'Betegség-elváltozás fiú-lány'!J35+'Betegség-elváltozás fiú-lány'!K35</f>
        <v>1429.0000000000009</v>
      </c>
      <c r="G35" s="8">
        <f>'Betegség-elváltozás fiú-lány'!L35+'Betegség-elváltozás fiú-lány'!M35</f>
        <v>704.99999999999955</v>
      </c>
    </row>
    <row r="36" spans="1:32" x14ac:dyDescent="0.2">
      <c r="A36" s="5" t="s">
        <v>227</v>
      </c>
      <c r="B36" s="11">
        <f>'Betegség-elváltozás fiú-lány'!B36+'Betegség-elváltozás fiú-lány'!C36</f>
        <v>233.99999999999972</v>
      </c>
      <c r="C36" s="11">
        <f>'Betegség-elváltozás fiú-lány'!D36+'Betegség-elváltozás fiú-lány'!E36</f>
        <v>244.99999999999986</v>
      </c>
      <c r="D36" s="11">
        <f>'Betegség-elváltozás fiú-lány'!F36+'Betegség-elváltozás fiú-lány'!G36</f>
        <v>302</v>
      </c>
      <c r="E36" s="11">
        <f>'Betegség-elváltozás fiú-lány'!H36+'Betegség-elváltozás fiú-lány'!I36</f>
        <v>254.00000000000057</v>
      </c>
      <c r="F36" s="11">
        <f>'Betegség-elváltozás fiú-lány'!J36+'Betegség-elváltozás fiú-lány'!K36</f>
        <v>272.0000000000004</v>
      </c>
      <c r="G36" s="8">
        <f>'Betegség-elváltozás fiú-lány'!L36+'Betegség-elváltozás fiú-lány'!M36</f>
        <v>196</v>
      </c>
    </row>
    <row r="37" spans="1:32" ht="13.5" thickBot="1" x14ac:dyDescent="0.25">
      <c r="A37" s="6" t="s">
        <v>228</v>
      </c>
      <c r="B37" s="38">
        <f>'Betegség-elváltozás fiú-lány'!B37+'Betegség-elváltozás fiú-lány'!C37</f>
        <v>186.00000000000026</v>
      </c>
      <c r="C37" s="38">
        <f>'Betegség-elváltozás fiú-lány'!D37+'Betegség-elváltozás fiú-lány'!E37</f>
        <v>246</v>
      </c>
      <c r="D37" s="38">
        <f>'Betegség-elváltozás fiú-lány'!F37+'Betegség-elváltozás fiú-lány'!G37</f>
        <v>236.00000000000045</v>
      </c>
      <c r="E37" s="38">
        <f>'Betegség-elváltozás fiú-lány'!H37+'Betegség-elváltozás fiú-lány'!I37</f>
        <v>235.99999999999957</v>
      </c>
      <c r="F37" s="38">
        <f>'Betegség-elváltozás fiú-lány'!J37+'Betegség-elváltozás fiú-lány'!K37</f>
        <v>111.00000000000003</v>
      </c>
      <c r="G37" s="12">
        <f>'Betegség-elváltozás fiú-lány'!L37+'Betegség-elváltozás fiú-lány'!M37</f>
        <v>80</v>
      </c>
    </row>
    <row r="38" spans="1:32" ht="13.5" thickBot="1" x14ac:dyDescent="0.25">
      <c r="A38" s="40" t="s">
        <v>6</v>
      </c>
      <c r="B38" s="90">
        <f t="shared" ref="B38:G38" si="0">SUM(B4:B37)</f>
        <v>62638.000000000029</v>
      </c>
      <c r="C38" s="90">
        <f t="shared" si="0"/>
        <v>77716</v>
      </c>
      <c r="D38" s="90">
        <f t="shared" si="0"/>
        <v>91332.000000000029</v>
      </c>
      <c r="E38" s="90">
        <f t="shared" si="0"/>
        <v>85086.999999999985</v>
      </c>
      <c r="F38" s="90">
        <f t="shared" si="0"/>
        <v>97465.999999999985</v>
      </c>
      <c r="G38" s="97">
        <f t="shared" si="0"/>
        <v>72615.999999999971</v>
      </c>
      <c r="H38" s="23"/>
    </row>
    <row r="39" spans="1:32" s="96" customFormat="1" ht="8.25" customHeight="1" x14ac:dyDescent="0.2">
      <c r="A39" s="93"/>
      <c r="B39" s="94"/>
      <c r="C39" s="94"/>
      <c r="D39" s="94"/>
      <c r="E39" s="94"/>
      <c r="F39" s="94"/>
      <c r="G39" s="94"/>
      <c r="H39" s="95"/>
    </row>
    <row r="40" spans="1:32" ht="15.75" customHeight="1" x14ac:dyDescent="0.2">
      <c r="A40" s="14" t="s">
        <v>183</v>
      </c>
      <c r="B40" s="8">
        <v>69395.999999999913</v>
      </c>
      <c r="C40" s="8">
        <v>77668.000000000116</v>
      </c>
      <c r="D40" s="8">
        <v>85788.000000000087</v>
      </c>
      <c r="E40" s="8">
        <v>79817.999999999956</v>
      </c>
      <c r="F40" s="8">
        <v>73138.000000000029</v>
      </c>
      <c r="G40" s="8">
        <v>56014.999999999942</v>
      </c>
      <c r="H40" s="4"/>
      <c r="I40" s="4"/>
      <c r="J40" s="4"/>
      <c r="K40" s="4"/>
      <c r="L40" s="4"/>
      <c r="M40" s="4"/>
      <c r="N40" s="4"/>
      <c r="O40" s="4"/>
      <c r="P40" s="10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6.5" customHeight="1" x14ac:dyDescent="0.2">
      <c r="A41" s="14" t="s">
        <v>184</v>
      </c>
      <c r="B41" s="8">
        <f>'Betegség-elváltozás fiú-lány'!B41+'Betegség-elváltozás fiú-lány'!C41</f>
        <v>68212.999999999971</v>
      </c>
      <c r="C41" s="8">
        <f>'Betegség-elváltozás fiú-lány'!D41+'Betegség-elváltozás fiú-lány'!E41</f>
        <v>73988</v>
      </c>
      <c r="D41" s="8">
        <f>'Betegség-elváltozás fiú-lány'!F41+'Betegség-elváltozás fiú-lány'!G41</f>
        <v>81372.000000000116</v>
      </c>
      <c r="E41" s="8">
        <f>'Betegség-elváltozás fiú-lány'!H41+'Betegség-elváltozás fiú-lány'!I41</f>
        <v>73330.000000000015</v>
      </c>
      <c r="F41" s="8">
        <f>'Betegség-elváltozás fiú-lány'!J41+'Betegség-elváltozás fiú-lány'!K41</f>
        <v>72012.999999999825</v>
      </c>
      <c r="G41" s="8">
        <f>'Betegség-elváltozás fiú-lány'!L41+'Betegség-elváltozás fiú-lány'!M41</f>
        <v>55537.999999999956</v>
      </c>
      <c r="H41" s="10"/>
      <c r="I41" s="4"/>
      <c r="J41" s="4"/>
      <c r="K41" s="4"/>
      <c r="L41" s="4"/>
      <c r="M41" s="4"/>
      <c r="N41" s="4"/>
      <c r="O41" s="4"/>
      <c r="P41" s="4"/>
      <c r="Q41" s="10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x14ac:dyDescent="0.2">
      <c r="B42" s="26"/>
      <c r="C42" s="26"/>
      <c r="D42" s="26"/>
      <c r="E42" s="26"/>
      <c r="F42" s="26"/>
      <c r="G42" s="26"/>
    </row>
    <row r="43" spans="1:32" x14ac:dyDescent="0.2">
      <c r="B43" s="15"/>
    </row>
  </sheetData>
  <mergeCells count="2">
    <mergeCell ref="A1:G1"/>
    <mergeCell ref="A2:A3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>
    <tabColor rgb="FF92D050"/>
  </sheetPr>
  <dimension ref="A1:O93"/>
  <sheetViews>
    <sheetView zoomScaleNormal="100" zoomScaleSheetLayoutView="90" workbookViewId="0">
      <pane ySplit="3" topLeftCell="A4" activePane="bottomLeft" state="frozen"/>
      <selection sqref="A1:N1"/>
      <selection pane="bottomLeft" activeCell="N42" sqref="N42"/>
    </sheetView>
  </sheetViews>
  <sheetFormatPr defaultRowHeight="12.75" x14ac:dyDescent="0.2"/>
  <cols>
    <col min="1" max="1" width="43.28515625" style="3" bestFit="1" customWidth="1"/>
    <col min="2" max="13" width="10.28515625" style="3" customWidth="1"/>
    <col min="14" max="14" width="10.7109375" style="3" customWidth="1"/>
    <col min="15" max="16384" width="9.140625" style="3"/>
  </cols>
  <sheetData>
    <row r="1" spans="1:13" ht="19.5" customHeight="1" x14ac:dyDescent="0.2">
      <c r="A1" s="127" t="s">
        <v>188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  <c r="M1" s="130"/>
    </row>
    <row r="2" spans="1:13" x14ac:dyDescent="0.2">
      <c r="A2" s="127" t="s">
        <v>63</v>
      </c>
      <c r="B2" s="128" t="s">
        <v>117</v>
      </c>
      <c r="C2" s="128"/>
      <c r="D2" s="128" t="s">
        <v>116</v>
      </c>
      <c r="E2" s="128"/>
      <c r="F2" s="128" t="s">
        <v>115</v>
      </c>
      <c r="G2" s="128"/>
      <c r="H2" s="128" t="s">
        <v>114</v>
      </c>
      <c r="I2" s="128"/>
      <c r="J2" s="128" t="s">
        <v>113</v>
      </c>
      <c r="K2" s="128"/>
      <c r="L2" s="128" t="s">
        <v>112</v>
      </c>
      <c r="M2" s="128"/>
    </row>
    <row r="3" spans="1:13" ht="13.5" thickBot="1" x14ac:dyDescent="0.25">
      <c r="A3" s="127"/>
      <c r="B3" s="17" t="s">
        <v>56</v>
      </c>
      <c r="C3" s="17" t="s">
        <v>57</v>
      </c>
      <c r="D3" s="17" t="s">
        <v>56</v>
      </c>
      <c r="E3" s="17" t="s">
        <v>57</v>
      </c>
      <c r="F3" s="17" t="s">
        <v>56</v>
      </c>
      <c r="G3" s="17" t="s">
        <v>57</v>
      </c>
      <c r="H3" s="17" t="s">
        <v>56</v>
      </c>
      <c r="I3" s="17" t="s">
        <v>57</v>
      </c>
      <c r="J3" s="17" t="s">
        <v>56</v>
      </c>
      <c r="K3" s="17" t="s">
        <v>57</v>
      </c>
      <c r="L3" s="17" t="s">
        <v>56</v>
      </c>
      <c r="M3" s="17" t="s">
        <v>57</v>
      </c>
    </row>
    <row r="4" spans="1:13" ht="13.5" thickTop="1" x14ac:dyDescent="0.2">
      <c r="A4" s="41" t="s">
        <v>186</v>
      </c>
      <c r="B4" s="42">
        <v>3602.0000000000032</v>
      </c>
      <c r="C4" s="42">
        <v>2964.9999999999945</v>
      </c>
      <c r="D4" s="42">
        <v>4419.0000000000073</v>
      </c>
      <c r="E4" s="42">
        <v>3595</v>
      </c>
      <c r="F4" s="42">
        <v>5171.0000000000009</v>
      </c>
      <c r="G4" s="42">
        <v>4583.0000000000146</v>
      </c>
      <c r="H4" s="42">
        <v>5074.0000000000055</v>
      </c>
      <c r="I4" s="42">
        <v>4293.9999999999936</v>
      </c>
      <c r="J4" s="42">
        <v>6399.0000000000009</v>
      </c>
      <c r="K4" s="42">
        <v>4456.0000000000036</v>
      </c>
      <c r="L4" s="42">
        <v>3980.9999999999959</v>
      </c>
      <c r="M4" s="42">
        <v>3337.0000000000055</v>
      </c>
    </row>
    <row r="5" spans="1:13" x14ac:dyDescent="0.2">
      <c r="A5" s="14" t="s">
        <v>187</v>
      </c>
      <c r="B5" s="8">
        <v>1861.9999999999968</v>
      </c>
      <c r="C5" s="8">
        <v>1466.9999999999975</v>
      </c>
      <c r="D5" s="8">
        <v>2580.9999999999982</v>
      </c>
      <c r="E5" s="8">
        <v>2527.9999999999982</v>
      </c>
      <c r="F5" s="8">
        <v>3370.9999999999964</v>
      </c>
      <c r="G5" s="8">
        <v>3680.0000000000027</v>
      </c>
      <c r="H5" s="8">
        <v>4057.0000000000068</v>
      </c>
      <c r="I5" s="8">
        <v>4021.9999999999941</v>
      </c>
      <c r="J5" s="8">
        <v>5035.9999999999991</v>
      </c>
      <c r="K5" s="8">
        <v>5136.0000000000073</v>
      </c>
      <c r="L5" s="8">
        <v>3423.9999999999864</v>
      </c>
      <c r="M5" s="8">
        <v>3928.0000000000045</v>
      </c>
    </row>
    <row r="6" spans="1:13" x14ac:dyDescent="0.2">
      <c r="A6" s="14" t="s">
        <v>197</v>
      </c>
      <c r="B6" s="8">
        <v>21.000000000000039</v>
      </c>
      <c r="C6" s="8">
        <v>12</v>
      </c>
      <c r="D6" s="8">
        <v>30</v>
      </c>
      <c r="E6" s="8">
        <v>21.000000000000025</v>
      </c>
      <c r="F6" s="8">
        <v>55.999999999999829</v>
      </c>
      <c r="G6" s="8">
        <v>46</v>
      </c>
      <c r="H6" s="8">
        <v>125.00000000000038</v>
      </c>
      <c r="I6" s="8">
        <v>97.999999999999829</v>
      </c>
      <c r="J6" s="8">
        <v>347</v>
      </c>
      <c r="K6" s="8">
        <v>227.99999999999966</v>
      </c>
      <c r="L6" s="8">
        <v>243.00000000000102</v>
      </c>
      <c r="M6" s="8">
        <v>175.00000000000085</v>
      </c>
    </row>
    <row r="7" spans="1:13" x14ac:dyDescent="0.2">
      <c r="A7" s="14" t="s">
        <v>198</v>
      </c>
      <c r="B7" s="8">
        <v>67.000000000000028</v>
      </c>
      <c r="C7" s="8">
        <v>50</v>
      </c>
      <c r="D7" s="8">
        <v>107.00000000000016</v>
      </c>
      <c r="E7" s="8">
        <v>87.000000000000071</v>
      </c>
      <c r="F7" s="8">
        <v>167.00000000000003</v>
      </c>
      <c r="G7" s="8">
        <v>134.00000000000023</v>
      </c>
      <c r="H7" s="8">
        <v>201</v>
      </c>
      <c r="I7" s="8">
        <v>202.99999999999963</v>
      </c>
      <c r="J7" s="8">
        <v>424.99999999999886</v>
      </c>
      <c r="K7" s="8">
        <v>588.99999999999977</v>
      </c>
      <c r="L7" s="8">
        <v>286.00000000000011</v>
      </c>
      <c r="M7" s="8">
        <v>520.9999999999992</v>
      </c>
    </row>
    <row r="8" spans="1:13" ht="13.5" thickBot="1" x14ac:dyDescent="0.25">
      <c r="A8" s="43" t="s">
        <v>199</v>
      </c>
      <c r="B8" s="12">
        <v>11230.000000000033</v>
      </c>
      <c r="C8" s="12">
        <v>9295.9999999999964</v>
      </c>
      <c r="D8" s="12">
        <v>12486.999999999969</v>
      </c>
      <c r="E8" s="12">
        <v>11079.000000000005</v>
      </c>
      <c r="F8" s="12">
        <v>13441.000000000015</v>
      </c>
      <c r="G8" s="12">
        <v>11816</v>
      </c>
      <c r="H8" s="12">
        <v>11153.999999999993</v>
      </c>
      <c r="I8" s="12">
        <v>9689.0000000000055</v>
      </c>
      <c r="J8" s="12">
        <v>11468.999999999982</v>
      </c>
      <c r="K8" s="12">
        <v>9244.9999999999964</v>
      </c>
      <c r="L8" s="12">
        <v>7786.9999999999836</v>
      </c>
      <c r="M8" s="12">
        <v>7102.0000000000009</v>
      </c>
    </row>
    <row r="9" spans="1:13" x14ac:dyDescent="0.2">
      <c r="A9" s="45" t="s">
        <v>200</v>
      </c>
      <c r="B9" s="39">
        <v>4472.0000000000218</v>
      </c>
      <c r="C9" s="39">
        <v>5074.99999999999</v>
      </c>
      <c r="D9" s="39">
        <v>6006.0000000000055</v>
      </c>
      <c r="E9" s="39">
        <v>7392.0000000000045</v>
      </c>
      <c r="F9" s="39">
        <v>6977.9999999999982</v>
      </c>
      <c r="G9" s="39">
        <v>9142.0000000000036</v>
      </c>
      <c r="H9" s="39">
        <v>7055.9999999999745</v>
      </c>
      <c r="I9" s="39">
        <v>9365.0000000000036</v>
      </c>
      <c r="J9" s="39">
        <v>8777.9999999999945</v>
      </c>
      <c r="K9" s="39">
        <v>11327.000000000009</v>
      </c>
      <c r="L9" s="39">
        <v>6972.0000000000036</v>
      </c>
      <c r="M9" s="39">
        <v>9847.9999999999982</v>
      </c>
    </row>
    <row r="10" spans="1:13" x14ac:dyDescent="0.2">
      <c r="A10" s="14" t="s">
        <v>201</v>
      </c>
      <c r="B10" s="8">
        <v>266.00000000000074</v>
      </c>
      <c r="C10" s="8">
        <v>270</v>
      </c>
      <c r="D10" s="8">
        <v>249.00000000000009</v>
      </c>
      <c r="E10" s="8">
        <v>261.9999999999992</v>
      </c>
      <c r="F10" s="8">
        <v>255.00000000000009</v>
      </c>
      <c r="G10" s="8">
        <v>270</v>
      </c>
      <c r="H10" s="8">
        <v>200.99999999999972</v>
      </c>
      <c r="I10" s="8">
        <v>190.9999999999998</v>
      </c>
      <c r="J10" s="8">
        <v>200.00000000000043</v>
      </c>
      <c r="K10" s="8">
        <v>199.0000000000002</v>
      </c>
      <c r="L10" s="8">
        <v>147</v>
      </c>
      <c r="M10" s="8">
        <v>142.00000000000003</v>
      </c>
    </row>
    <row r="11" spans="1:13" x14ac:dyDescent="0.2">
      <c r="A11" s="14" t="s">
        <v>202</v>
      </c>
      <c r="B11" s="8">
        <v>180.99999999999977</v>
      </c>
      <c r="C11" s="8">
        <v>165.99999999999952</v>
      </c>
      <c r="D11" s="8">
        <v>208.00000000000006</v>
      </c>
      <c r="E11" s="8">
        <v>236.99999999999986</v>
      </c>
      <c r="F11" s="8">
        <v>190.00000000000028</v>
      </c>
      <c r="G11" s="8">
        <v>303.00000000000097</v>
      </c>
      <c r="H11" s="8">
        <v>235.00000000000006</v>
      </c>
      <c r="I11" s="8">
        <v>280.00000000000011</v>
      </c>
      <c r="J11" s="8">
        <v>280.00000000000011</v>
      </c>
      <c r="K11" s="8">
        <v>226.00000000000011</v>
      </c>
      <c r="L11" s="8">
        <v>174.9999999999998</v>
      </c>
      <c r="M11" s="8">
        <v>141.00000000000026</v>
      </c>
    </row>
    <row r="12" spans="1:13" x14ac:dyDescent="0.2">
      <c r="A12" s="14" t="s">
        <v>203</v>
      </c>
      <c r="B12" s="28">
        <v>195.00000000000031</v>
      </c>
      <c r="C12" s="28">
        <v>15</v>
      </c>
      <c r="D12" s="28">
        <v>350.00000000000119</v>
      </c>
      <c r="E12" s="28">
        <v>37.000000000000057</v>
      </c>
      <c r="F12" s="28">
        <v>1445.0000000000005</v>
      </c>
      <c r="G12" s="28">
        <v>110.00000000000013</v>
      </c>
      <c r="H12" s="28">
        <v>998.99999999999898</v>
      </c>
      <c r="I12" s="28">
        <v>65.000000000000071</v>
      </c>
      <c r="J12" s="28">
        <v>1102.0000000000002</v>
      </c>
      <c r="K12" s="28">
        <v>60.000000000000064</v>
      </c>
      <c r="L12" s="28">
        <v>788.99999999999739</v>
      </c>
      <c r="M12" s="28">
        <v>41.000000000000114</v>
      </c>
    </row>
    <row r="13" spans="1:13" x14ac:dyDescent="0.2">
      <c r="A13" s="14" t="s">
        <v>204</v>
      </c>
      <c r="B13" s="28">
        <v>139.00000000000043</v>
      </c>
      <c r="C13" s="28">
        <v>184.99999999999983</v>
      </c>
      <c r="D13" s="28">
        <v>211.99999999999946</v>
      </c>
      <c r="E13" s="28">
        <v>265.00000000000057</v>
      </c>
      <c r="F13" s="28">
        <v>239.0000000000004</v>
      </c>
      <c r="G13" s="28">
        <v>322.00000000000045</v>
      </c>
      <c r="H13" s="28">
        <v>261.00000000000017</v>
      </c>
      <c r="I13" s="28">
        <v>292.99999999999977</v>
      </c>
      <c r="J13" s="28">
        <v>201</v>
      </c>
      <c r="K13" s="28">
        <v>238.00000000000031</v>
      </c>
      <c r="L13" s="28">
        <v>148.00000000000017</v>
      </c>
      <c r="M13" s="28">
        <v>165.99999999999986</v>
      </c>
    </row>
    <row r="14" spans="1:13" ht="13.5" thickBot="1" x14ac:dyDescent="0.25">
      <c r="A14" s="43" t="s">
        <v>205</v>
      </c>
      <c r="B14" s="46">
        <v>241.99999999999989</v>
      </c>
      <c r="C14" s="46">
        <v>202.00000000000011</v>
      </c>
      <c r="D14" s="46">
        <v>229.99999999999989</v>
      </c>
      <c r="E14" s="46">
        <v>195.00000000000026</v>
      </c>
      <c r="F14" s="46">
        <v>244.00000000000057</v>
      </c>
      <c r="G14" s="46">
        <v>218.99999999999991</v>
      </c>
      <c r="H14" s="46">
        <v>238.00000000000023</v>
      </c>
      <c r="I14" s="46">
        <v>204.0000000000008</v>
      </c>
      <c r="J14" s="46">
        <v>330.99999999999977</v>
      </c>
      <c r="K14" s="46">
        <v>233.00000000000094</v>
      </c>
      <c r="L14" s="46">
        <v>179.00000000000037</v>
      </c>
      <c r="M14" s="46">
        <v>166.00000000000011</v>
      </c>
    </row>
    <row r="15" spans="1:13" x14ac:dyDescent="0.2">
      <c r="A15" s="45" t="s">
        <v>206</v>
      </c>
      <c r="B15" s="47">
        <v>110.00000000000003</v>
      </c>
      <c r="C15" s="47">
        <v>110.00000000000009</v>
      </c>
      <c r="D15" s="47">
        <v>176.99999999999989</v>
      </c>
      <c r="E15" s="47">
        <v>168.00000000000009</v>
      </c>
      <c r="F15" s="47">
        <v>419.00000000000045</v>
      </c>
      <c r="G15" s="47">
        <v>289.99999999999966</v>
      </c>
      <c r="H15" s="47">
        <v>929.00000000000023</v>
      </c>
      <c r="I15" s="47">
        <v>397.99999999999943</v>
      </c>
      <c r="J15" s="47">
        <v>1308.9999999999986</v>
      </c>
      <c r="K15" s="47">
        <v>466.00000000000051</v>
      </c>
      <c r="L15" s="47">
        <v>1104.0000000000045</v>
      </c>
      <c r="M15" s="47">
        <v>369.00000000000023</v>
      </c>
    </row>
    <row r="16" spans="1:13" x14ac:dyDescent="0.2">
      <c r="A16" s="14" t="s">
        <v>207</v>
      </c>
      <c r="B16" s="28">
        <v>141.00000000000009</v>
      </c>
      <c r="C16" s="28">
        <v>148.99999999999983</v>
      </c>
      <c r="D16" s="28">
        <v>162</v>
      </c>
      <c r="E16" s="28">
        <v>180.99999999999989</v>
      </c>
      <c r="F16" s="28">
        <v>191.00000000000009</v>
      </c>
      <c r="G16" s="28">
        <v>238</v>
      </c>
      <c r="H16" s="28">
        <v>185.00000000000026</v>
      </c>
      <c r="I16" s="28">
        <v>167</v>
      </c>
      <c r="J16" s="28">
        <v>219.00000000000051</v>
      </c>
      <c r="K16" s="28">
        <v>242.00000000000009</v>
      </c>
      <c r="L16" s="28">
        <v>153.99999999999977</v>
      </c>
      <c r="M16" s="28">
        <v>197.00000000000031</v>
      </c>
    </row>
    <row r="17" spans="1:13" ht="13.5" thickBot="1" x14ac:dyDescent="0.25">
      <c r="A17" s="43" t="s">
        <v>208</v>
      </c>
      <c r="B17" s="46">
        <v>90.000000000000227</v>
      </c>
      <c r="C17" s="46">
        <v>101.00000000000007</v>
      </c>
      <c r="D17" s="46">
        <v>122.00000000000021</v>
      </c>
      <c r="E17" s="46">
        <v>92.999999999999901</v>
      </c>
      <c r="F17" s="46">
        <v>121.00000000000003</v>
      </c>
      <c r="G17" s="46">
        <v>127.00000000000023</v>
      </c>
      <c r="H17" s="46">
        <v>102.00000000000017</v>
      </c>
      <c r="I17" s="46">
        <v>130.0000000000002</v>
      </c>
      <c r="J17" s="46">
        <v>148.99999999999991</v>
      </c>
      <c r="K17" s="46">
        <v>184.99999999999972</v>
      </c>
      <c r="L17" s="46">
        <v>149.00000000000017</v>
      </c>
      <c r="M17" s="46">
        <v>175.00000000000045</v>
      </c>
    </row>
    <row r="18" spans="1:13" x14ac:dyDescent="0.2">
      <c r="A18" s="24" t="s">
        <v>209</v>
      </c>
      <c r="B18" s="44">
        <v>13.00000000000002</v>
      </c>
      <c r="C18" s="44">
        <v>8.0000000000000124</v>
      </c>
      <c r="D18" s="44">
        <v>10.000000000000037</v>
      </c>
      <c r="E18" s="44">
        <v>17.000000000000007</v>
      </c>
      <c r="F18" s="44">
        <v>24</v>
      </c>
      <c r="G18" s="44">
        <v>40</v>
      </c>
      <c r="H18" s="44">
        <v>35.000000000000014</v>
      </c>
      <c r="I18" s="44">
        <v>49.000000000000114</v>
      </c>
      <c r="J18" s="44">
        <v>63.000000000000163</v>
      </c>
      <c r="K18" s="44">
        <v>62.000000000000249</v>
      </c>
      <c r="L18" s="44">
        <v>70</v>
      </c>
      <c r="M18" s="44">
        <v>63.999999999999936</v>
      </c>
    </row>
    <row r="19" spans="1:13" x14ac:dyDescent="0.2">
      <c r="A19" s="14" t="s">
        <v>210</v>
      </c>
      <c r="B19" s="28">
        <v>431.0000000000004</v>
      </c>
      <c r="C19" s="28">
        <v>523.00000000000125</v>
      </c>
      <c r="D19" s="28">
        <v>518.99999999999966</v>
      </c>
      <c r="E19" s="28">
        <v>589.00000000000125</v>
      </c>
      <c r="F19" s="28">
        <v>539.00000000000068</v>
      </c>
      <c r="G19" s="28">
        <v>652.99999999999909</v>
      </c>
      <c r="H19" s="28">
        <v>474.00000000000296</v>
      </c>
      <c r="I19" s="28">
        <v>621.00000000000034</v>
      </c>
      <c r="J19" s="28">
        <v>493.9999999999971</v>
      </c>
      <c r="K19" s="28">
        <v>877.00000000000045</v>
      </c>
      <c r="L19" s="28">
        <v>407.00000000000085</v>
      </c>
      <c r="M19" s="28">
        <v>772.99999999999864</v>
      </c>
    </row>
    <row r="20" spans="1:13" x14ac:dyDescent="0.2">
      <c r="A20" s="14" t="s">
        <v>211</v>
      </c>
      <c r="B20" s="28">
        <v>63.000000000000099</v>
      </c>
      <c r="C20" s="28">
        <v>51.000000000000071</v>
      </c>
      <c r="D20" s="28">
        <v>56.999999999999943</v>
      </c>
      <c r="E20" s="28">
        <v>56</v>
      </c>
      <c r="F20" s="28">
        <v>63</v>
      </c>
      <c r="G20" s="28">
        <v>66</v>
      </c>
      <c r="H20" s="28">
        <v>59.000000000000014</v>
      </c>
      <c r="I20" s="28">
        <v>51.000000000000021</v>
      </c>
      <c r="J20" s="28">
        <v>84.000000000000426</v>
      </c>
      <c r="K20" s="28">
        <v>100.00000000000007</v>
      </c>
      <c r="L20" s="28">
        <v>49.000000000000092</v>
      </c>
      <c r="M20" s="28">
        <v>93.000000000000227</v>
      </c>
    </row>
    <row r="21" spans="1:13" x14ac:dyDescent="0.2">
      <c r="A21" s="14" t="s">
        <v>213</v>
      </c>
      <c r="B21" s="28">
        <v>100.00000000000011</v>
      </c>
      <c r="C21" s="29">
        <v>0</v>
      </c>
      <c r="D21" s="28">
        <v>48.000000000000085</v>
      </c>
      <c r="E21" s="29">
        <v>0</v>
      </c>
      <c r="F21" s="28">
        <v>20</v>
      </c>
      <c r="G21" s="29">
        <v>0</v>
      </c>
      <c r="H21" s="28">
        <v>10.000000000000025</v>
      </c>
      <c r="I21" s="29">
        <v>0</v>
      </c>
      <c r="J21" s="28">
        <v>8.0000000000000213</v>
      </c>
      <c r="K21" s="29">
        <v>0</v>
      </c>
      <c r="L21" s="28">
        <v>1.0000000000000049</v>
      </c>
      <c r="M21" s="29">
        <v>0</v>
      </c>
    </row>
    <row r="22" spans="1:13" x14ac:dyDescent="0.2">
      <c r="A22" s="14" t="s">
        <v>214</v>
      </c>
      <c r="B22" s="29">
        <v>0</v>
      </c>
      <c r="C22" s="28">
        <v>4.0000000000000107</v>
      </c>
      <c r="D22" s="29">
        <v>0</v>
      </c>
      <c r="E22" s="28">
        <v>8.0000000000000107</v>
      </c>
      <c r="F22" s="29">
        <v>0</v>
      </c>
      <c r="G22" s="28">
        <v>102.00000000000021</v>
      </c>
      <c r="H22" s="29">
        <v>0</v>
      </c>
      <c r="I22" s="28">
        <v>313.9999999999996</v>
      </c>
      <c r="J22" s="29">
        <v>0</v>
      </c>
      <c r="K22" s="28">
        <v>784.99999999999943</v>
      </c>
      <c r="L22" s="29">
        <v>0</v>
      </c>
      <c r="M22" s="28">
        <v>663.00000000000034</v>
      </c>
    </row>
    <row r="23" spans="1:13" x14ac:dyDescent="0.2">
      <c r="A23" s="14" t="s">
        <v>212</v>
      </c>
      <c r="B23" s="28">
        <v>70.999999999999943</v>
      </c>
      <c r="C23" s="28">
        <v>80</v>
      </c>
      <c r="D23" s="28">
        <v>75.000000000000341</v>
      </c>
      <c r="E23" s="28">
        <v>76.000000000000028</v>
      </c>
      <c r="F23" s="28">
        <v>163.00000000000028</v>
      </c>
      <c r="G23" s="28">
        <v>109.00000000000044</v>
      </c>
      <c r="H23" s="28">
        <v>108.00000000000007</v>
      </c>
      <c r="I23" s="28">
        <v>105.00000000000001</v>
      </c>
      <c r="J23" s="28">
        <v>164.00000000000017</v>
      </c>
      <c r="K23" s="28">
        <v>144.00000000000011</v>
      </c>
      <c r="L23" s="28">
        <v>101.00000000000033</v>
      </c>
      <c r="M23" s="28">
        <v>115.00000000000006</v>
      </c>
    </row>
    <row r="24" spans="1:13" x14ac:dyDescent="0.2">
      <c r="A24" s="14" t="s">
        <v>215</v>
      </c>
      <c r="B24" s="28">
        <v>41.000000000000156</v>
      </c>
      <c r="C24" s="28">
        <v>32</v>
      </c>
      <c r="D24" s="28">
        <v>59.000000000000135</v>
      </c>
      <c r="E24" s="28">
        <v>139.00000000000026</v>
      </c>
      <c r="F24" s="28">
        <v>143.00000000000037</v>
      </c>
      <c r="G24" s="28">
        <v>283.00000000000006</v>
      </c>
      <c r="H24" s="28">
        <v>143.99999999999986</v>
      </c>
      <c r="I24" s="28">
        <v>383</v>
      </c>
      <c r="J24" s="28">
        <v>156.00000000000045</v>
      </c>
      <c r="K24" s="28">
        <v>567.00000000000011</v>
      </c>
      <c r="L24" s="28">
        <v>89.000000000000256</v>
      </c>
      <c r="M24" s="28">
        <v>465.00000000000159</v>
      </c>
    </row>
    <row r="25" spans="1:13" x14ac:dyDescent="0.2">
      <c r="A25" s="14" t="s">
        <v>216</v>
      </c>
      <c r="B25" s="28">
        <v>4057.0000000000082</v>
      </c>
      <c r="C25" s="28">
        <v>3810.9999999999945</v>
      </c>
      <c r="D25" s="28">
        <v>5236.0000000000055</v>
      </c>
      <c r="E25" s="28">
        <v>4695.0000000000127</v>
      </c>
      <c r="F25" s="28">
        <v>5728.00000000001</v>
      </c>
      <c r="G25" s="28">
        <v>4940.9999999999909</v>
      </c>
      <c r="H25" s="28">
        <v>5049</v>
      </c>
      <c r="I25" s="28">
        <v>4483.00000000001</v>
      </c>
      <c r="J25" s="28">
        <v>5671.0000000000009</v>
      </c>
      <c r="K25" s="28">
        <v>4590.9999999999982</v>
      </c>
      <c r="L25" s="28">
        <v>3988.0000000000068</v>
      </c>
      <c r="M25" s="28">
        <v>3769.9999999999914</v>
      </c>
    </row>
    <row r="26" spans="1:13" x14ac:dyDescent="0.2">
      <c r="A26" s="14" t="s">
        <v>217</v>
      </c>
      <c r="B26" s="28">
        <v>886.00000000000045</v>
      </c>
      <c r="C26" s="28">
        <v>819.99999999999864</v>
      </c>
      <c r="D26" s="28">
        <v>876.99999999999886</v>
      </c>
      <c r="E26" s="28">
        <v>808</v>
      </c>
      <c r="F26" s="28">
        <v>1022.9999999999977</v>
      </c>
      <c r="G26" s="28">
        <v>1007.9999999999995</v>
      </c>
      <c r="H26" s="28">
        <v>852.00000000000091</v>
      </c>
      <c r="I26" s="28">
        <v>692.00000000000227</v>
      </c>
      <c r="J26" s="28">
        <v>978</v>
      </c>
      <c r="K26" s="28">
        <v>935.99999999999898</v>
      </c>
      <c r="L26" s="28">
        <v>530.00000000000136</v>
      </c>
      <c r="M26" s="28">
        <v>715.99999999999807</v>
      </c>
    </row>
    <row r="27" spans="1:13" ht="13.5" thickBot="1" x14ac:dyDescent="0.25">
      <c r="A27" s="43" t="s">
        <v>218</v>
      </c>
      <c r="B27" s="46">
        <v>214.99999999999937</v>
      </c>
      <c r="C27" s="46">
        <v>171.99999999999989</v>
      </c>
      <c r="D27" s="46">
        <v>181.00000000000023</v>
      </c>
      <c r="E27" s="46">
        <v>161.00000000000009</v>
      </c>
      <c r="F27" s="46">
        <v>271.00000000000091</v>
      </c>
      <c r="G27" s="46">
        <v>251.00000000000077</v>
      </c>
      <c r="H27" s="46">
        <v>212.00000000000009</v>
      </c>
      <c r="I27" s="46">
        <v>227.99999999999974</v>
      </c>
      <c r="J27" s="46">
        <v>142.00000000000031</v>
      </c>
      <c r="K27" s="46">
        <v>231.99999999999949</v>
      </c>
      <c r="L27" s="46">
        <v>77.000000000000142</v>
      </c>
      <c r="M27" s="46">
        <v>150.9999999999996</v>
      </c>
    </row>
    <row r="28" spans="1:13" x14ac:dyDescent="0.2">
      <c r="A28" s="45" t="s">
        <v>219</v>
      </c>
      <c r="B28" s="47">
        <v>104.99999999999994</v>
      </c>
      <c r="C28" s="47">
        <v>124.00000000000001</v>
      </c>
      <c r="D28" s="47">
        <v>116</v>
      </c>
      <c r="E28" s="47">
        <v>180.00000000000023</v>
      </c>
      <c r="F28" s="47">
        <v>154.00000000000014</v>
      </c>
      <c r="G28" s="47">
        <v>266.00000000000028</v>
      </c>
      <c r="H28" s="47">
        <v>119.00000000000014</v>
      </c>
      <c r="I28" s="47">
        <v>423.00000000000028</v>
      </c>
      <c r="J28" s="47">
        <v>82.000000000000242</v>
      </c>
      <c r="K28" s="47">
        <v>471.00000000000045</v>
      </c>
      <c r="L28" s="47">
        <v>66</v>
      </c>
      <c r="M28" s="47">
        <v>374.99999999999926</v>
      </c>
    </row>
    <row r="29" spans="1:13" x14ac:dyDescent="0.2">
      <c r="A29" s="14" t="s">
        <v>220</v>
      </c>
      <c r="B29" s="28">
        <v>893.00000000000091</v>
      </c>
      <c r="C29" s="28">
        <v>550.00000000000034</v>
      </c>
      <c r="D29" s="28">
        <v>1145.9999999999998</v>
      </c>
      <c r="E29" s="28">
        <v>707.99999999999955</v>
      </c>
      <c r="F29" s="28">
        <v>1322.0000000000034</v>
      </c>
      <c r="G29" s="28">
        <v>875.00000000000159</v>
      </c>
      <c r="H29" s="28">
        <v>947.99999999999568</v>
      </c>
      <c r="I29" s="28">
        <v>712.9999999999992</v>
      </c>
      <c r="J29" s="28">
        <v>1036.0000000000009</v>
      </c>
      <c r="K29" s="28">
        <v>907.00000000000102</v>
      </c>
      <c r="L29" s="28">
        <v>662.00000000000011</v>
      </c>
      <c r="M29" s="28">
        <v>679.99999999999943</v>
      </c>
    </row>
    <row r="30" spans="1:13" x14ac:dyDescent="0.2">
      <c r="A30" s="14" t="s">
        <v>221</v>
      </c>
      <c r="B30" s="28">
        <v>878</v>
      </c>
      <c r="C30" s="28">
        <v>607.99999999999909</v>
      </c>
      <c r="D30" s="28">
        <v>1129.000000000002</v>
      </c>
      <c r="E30" s="28">
        <v>868.99999999999886</v>
      </c>
      <c r="F30" s="28">
        <v>1476.0000000000032</v>
      </c>
      <c r="G30" s="28">
        <v>1148.0000000000002</v>
      </c>
      <c r="H30" s="28">
        <v>1469.9999999999975</v>
      </c>
      <c r="I30" s="28">
        <v>1135.9999999999986</v>
      </c>
      <c r="J30" s="28">
        <v>2234.0000000000023</v>
      </c>
      <c r="K30" s="28">
        <v>1699.9999999999975</v>
      </c>
      <c r="L30" s="28">
        <v>1705.9999999999966</v>
      </c>
      <c r="M30" s="28">
        <v>1579.9999999999957</v>
      </c>
    </row>
    <row r="31" spans="1:13" ht="13.5" thickBot="1" x14ac:dyDescent="0.25">
      <c r="A31" s="43" t="s">
        <v>222</v>
      </c>
      <c r="B31" s="46">
        <v>422.00000000000028</v>
      </c>
      <c r="C31" s="46">
        <v>545.00000000000045</v>
      </c>
      <c r="D31" s="46">
        <v>473.99999999999886</v>
      </c>
      <c r="E31" s="46">
        <v>603.99999999999841</v>
      </c>
      <c r="F31" s="46">
        <v>505.00000000000023</v>
      </c>
      <c r="G31" s="46">
        <v>618.99999999999932</v>
      </c>
      <c r="H31" s="46">
        <v>504.00000000000159</v>
      </c>
      <c r="I31" s="46">
        <v>644.00000000000023</v>
      </c>
      <c r="J31" s="46">
        <v>671.00000000000045</v>
      </c>
      <c r="K31" s="46">
        <v>728.00000000000011</v>
      </c>
      <c r="L31" s="46">
        <v>527.99999999999875</v>
      </c>
      <c r="M31" s="46">
        <v>654.00000000000159</v>
      </c>
    </row>
    <row r="32" spans="1:13" x14ac:dyDescent="0.2">
      <c r="A32" s="45" t="s">
        <v>223</v>
      </c>
      <c r="B32" s="47">
        <v>59.999999999999929</v>
      </c>
      <c r="C32" s="47">
        <v>43.000000000000021</v>
      </c>
      <c r="D32" s="47">
        <v>94</v>
      </c>
      <c r="E32" s="47">
        <v>69.000000000000043</v>
      </c>
      <c r="F32" s="47">
        <v>78.000000000000085</v>
      </c>
      <c r="G32" s="47">
        <v>66.000000000000099</v>
      </c>
      <c r="H32" s="47">
        <v>99.000000000000142</v>
      </c>
      <c r="I32" s="47">
        <v>82.999999999999943</v>
      </c>
      <c r="J32" s="47">
        <v>93.000000000000014</v>
      </c>
      <c r="K32" s="47">
        <v>124.00000000000001</v>
      </c>
      <c r="L32" s="47">
        <v>69</v>
      </c>
      <c r="M32" s="47">
        <v>112.99999999999989</v>
      </c>
    </row>
    <row r="33" spans="1:15" x14ac:dyDescent="0.2">
      <c r="A33" s="14" t="s">
        <v>224</v>
      </c>
      <c r="B33" s="28">
        <v>34.999999999999943</v>
      </c>
      <c r="C33" s="28">
        <v>47</v>
      </c>
      <c r="D33" s="28">
        <v>52</v>
      </c>
      <c r="E33" s="28">
        <v>36.999999999999922</v>
      </c>
      <c r="F33" s="28">
        <v>53</v>
      </c>
      <c r="G33" s="28">
        <v>55.000000000000036</v>
      </c>
      <c r="H33" s="28">
        <v>64.000000000000156</v>
      </c>
      <c r="I33" s="28">
        <v>119.00000000000009</v>
      </c>
      <c r="J33" s="28">
        <v>92</v>
      </c>
      <c r="K33" s="28">
        <v>128.00000000000006</v>
      </c>
      <c r="L33" s="28">
        <v>47</v>
      </c>
      <c r="M33" s="28">
        <v>137.00000000000043</v>
      </c>
    </row>
    <row r="34" spans="1:15" x14ac:dyDescent="0.2">
      <c r="A34" s="14" t="s">
        <v>225</v>
      </c>
      <c r="B34" s="28">
        <v>1570.9999999999993</v>
      </c>
      <c r="C34" s="28">
        <v>866.00000000000068</v>
      </c>
      <c r="D34" s="28">
        <v>1815.000000000005</v>
      </c>
      <c r="E34" s="28">
        <v>1090.0000000000009</v>
      </c>
      <c r="F34" s="28">
        <v>2047.0000000000068</v>
      </c>
      <c r="G34" s="28">
        <v>1186.9999999999973</v>
      </c>
      <c r="H34" s="28">
        <v>1660.9999999999993</v>
      </c>
      <c r="I34" s="28">
        <v>1052.9999999999993</v>
      </c>
      <c r="J34" s="28">
        <v>1422.0000000000005</v>
      </c>
      <c r="K34" s="28">
        <v>836.99999999999852</v>
      </c>
      <c r="L34" s="28">
        <v>619.00000000000057</v>
      </c>
      <c r="M34" s="28">
        <v>431</v>
      </c>
    </row>
    <row r="35" spans="1:15" x14ac:dyDescent="0.2">
      <c r="A35" s="14" t="s">
        <v>226</v>
      </c>
      <c r="B35" s="28">
        <v>986.99999999999909</v>
      </c>
      <c r="C35" s="28">
        <v>424.99999999999966</v>
      </c>
      <c r="D35" s="28">
        <v>1184.0000000000018</v>
      </c>
      <c r="E35" s="28">
        <v>567.0000000000025</v>
      </c>
      <c r="F35" s="28">
        <v>1244.0000000000011</v>
      </c>
      <c r="G35" s="28">
        <v>703.99999999999898</v>
      </c>
      <c r="H35" s="28">
        <v>897.00000000000045</v>
      </c>
      <c r="I35" s="28">
        <v>579.00000000000182</v>
      </c>
      <c r="J35" s="28">
        <v>864</v>
      </c>
      <c r="K35" s="28">
        <v>565.00000000000091</v>
      </c>
      <c r="L35" s="28">
        <v>356.99999999999949</v>
      </c>
      <c r="M35" s="28">
        <v>348</v>
      </c>
    </row>
    <row r="36" spans="1:15" x14ac:dyDescent="0.2">
      <c r="A36" s="14" t="s">
        <v>227</v>
      </c>
      <c r="B36" s="28">
        <v>122</v>
      </c>
      <c r="C36" s="28">
        <v>111.99999999999973</v>
      </c>
      <c r="D36" s="28">
        <v>135.99999999999986</v>
      </c>
      <c r="E36" s="28">
        <v>109</v>
      </c>
      <c r="F36" s="28">
        <v>176</v>
      </c>
      <c r="G36" s="28">
        <v>126.00000000000001</v>
      </c>
      <c r="H36" s="28">
        <v>135.00000000000009</v>
      </c>
      <c r="I36" s="28">
        <v>119.0000000000005</v>
      </c>
      <c r="J36" s="28">
        <v>127.00000000000014</v>
      </c>
      <c r="K36" s="28">
        <v>145.00000000000026</v>
      </c>
      <c r="L36" s="28">
        <v>98.000000000000099</v>
      </c>
      <c r="M36" s="28">
        <v>97.999999999999901</v>
      </c>
    </row>
    <row r="37" spans="1:15" ht="13.5" thickBot="1" x14ac:dyDescent="0.25">
      <c r="A37" s="43" t="s">
        <v>228</v>
      </c>
      <c r="B37" s="46">
        <v>105.0000000000002</v>
      </c>
      <c r="C37" s="46">
        <v>81.000000000000057</v>
      </c>
      <c r="D37" s="46">
        <v>147</v>
      </c>
      <c r="E37" s="46">
        <v>99</v>
      </c>
      <c r="F37" s="46">
        <v>114.00000000000024</v>
      </c>
      <c r="G37" s="46">
        <v>122.00000000000021</v>
      </c>
      <c r="H37" s="46">
        <v>139.99999999999966</v>
      </c>
      <c r="I37" s="46">
        <v>95.999999999999915</v>
      </c>
      <c r="J37" s="46">
        <v>68</v>
      </c>
      <c r="K37" s="46">
        <v>43.000000000000036</v>
      </c>
      <c r="L37" s="46">
        <v>44</v>
      </c>
      <c r="M37" s="46">
        <v>36</v>
      </c>
    </row>
    <row r="38" spans="1:15" x14ac:dyDescent="0.2">
      <c r="A38" s="48" t="s">
        <v>6</v>
      </c>
      <c r="B38" s="49">
        <f t="shared" ref="B38:M38" si="0">SUM(B4:B37)</f>
        <v>33673.000000000058</v>
      </c>
      <c r="C38" s="49">
        <f t="shared" si="0"/>
        <v>28964.999999999971</v>
      </c>
      <c r="D38" s="49">
        <f t="shared" si="0"/>
        <v>40694.999999999993</v>
      </c>
      <c r="E38" s="49">
        <f t="shared" si="0"/>
        <v>37021.000000000022</v>
      </c>
      <c r="F38" s="49">
        <f t="shared" si="0"/>
        <v>47431.000000000022</v>
      </c>
      <c r="G38" s="49">
        <f t="shared" si="0"/>
        <v>43901.000000000015</v>
      </c>
      <c r="H38" s="49">
        <f t="shared" si="0"/>
        <v>43796.999999999978</v>
      </c>
      <c r="I38" s="49">
        <f t="shared" si="0"/>
        <v>41290.000000000007</v>
      </c>
      <c r="J38" s="49">
        <f t="shared" si="0"/>
        <v>50693.999999999971</v>
      </c>
      <c r="K38" s="49">
        <f t="shared" si="0"/>
        <v>46772.000000000015</v>
      </c>
      <c r="L38" s="49">
        <f t="shared" si="0"/>
        <v>35045.999999999978</v>
      </c>
      <c r="M38" s="49">
        <f t="shared" si="0"/>
        <v>37569.999999999993</v>
      </c>
      <c r="N38" s="26"/>
    </row>
    <row r="39" spans="1:15" x14ac:dyDescent="0.2">
      <c r="B39" s="26"/>
      <c r="D39" s="26"/>
      <c r="F39" s="26"/>
      <c r="H39" s="26"/>
      <c r="J39" s="26"/>
      <c r="L39" s="26"/>
    </row>
    <row r="40" spans="1:15" ht="18" customHeight="1" x14ac:dyDescent="0.2">
      <c r="A40" s="14" t="s">
        <v>183</v>
      </c>
      <c r="B40" s="98">
        <v>35602.999999999905</v>
      </c>
      <c r="C40" s="98">
        <v>33793.000000000007</v>
      </c>
      <c r="D40" s="98">
        <v>38415.000000000007</v>
      </c>
      <c r="E40" s="98">
        <v>39253.000000000102</v>
      </c>
      <c r="F40" s="98">
        <v>44690.000000000029</v>
      </c>
      <c r="G40" s="98">
        <v>41098.000000000058</v>
      </c>
      <c r="H40" s="98">
        <v>40466.999999999993</v>
      </c>
      <c r="I40" s="98">
        <v>39350.999999999964</v>
      </c>
      <c r="J40" s="98">
        <v>37623.999999999956</v>
      </c>
      <c r="K40" s="98">
        <v>35514.00000000008</v>
      </c>
      <c r="L40" s="99">
        <v>27152.999999999989</v>
      </c>
      <c r="M40" s="99">
        <v>28861.999999999949</v>
      </c>
      <c r="O40" s="23"/>
    </row>
    <row r="41" spans="1:15" ht="18" customHeight="1" thickBot="1" x14ac:dyDescent="0.25">
      <c r="A41" s="30" t="s">
        <v>184</v>
      </c>
      <c r="B41" s="100">
        <v>34958.000000000007</v>
      </c>
      <c r="C41" s="100">
        <v>33254.999999999964</v>
      </c>
      <c r="D41" s="100">
        <v>37779.000000000058</v>
      </c>
      <c r="E41" s="100">
        <v>36208.999999999949</v>
      </c>
      <c r="F41" s="100">
        <v>41564.000000000065</v>
      </c>
      <c r="G41" s="100">
        <v>39808.000000000051</v>
      </c>
      <c r="H41" s="100">
        <v>37248.999999999985</v>
      </c>
      <c r="I41" s="100">
        <v>36081.000000000029</v>
      </c>
      <c r="J41" s="100">
        <v>37325.999999999993</v>
      </c>
      <c r="K41" s="100">
        <v>34686.999999999833</v>
      </c>
      <c r="L41" s="101">
        <v>26986.999999999975</v>
      </c>
      <c r="M41" s="101">
        <v>28550.999999999985</v>
      </c>
    </row>
    <row r="42" spans="1:15" ht="13.5" thickTop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5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5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5" x14ac:dyDescent="0.2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5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5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5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s="10" customFormat="1" x14ac:dyDescent="0.2"/>
    <row r="56" spans="2:13" s="10" customFormat="1" x14ac:dyDescent="0.2"/>
    <row r="57" spans="2:13" s="10" customFormat="1" x14ac:dyDescent="0.2"/>
    <row r="58" spans="2:13" s="10" customFormat="1" x14ac:dyDescent="0.2"/>
    <row r="59" spans="2:13" s="10" customFormat="1" x14ac:dyDescent="0.2"/>
    <row r="60" spans="2:13" s="10" customFormat="1" x14ac:dyDescent="0.2"/>
    <row r="61" spans="2:13" s="10" customFormat="1" x14ac:dyDescent="0.2"/>
    <row r="62" spans="2:13" s="10" customFormat="1" x14ac:dyDescent="0.2"/>
    <row r="63" spans="2:13" s="10" customFormat="1" x14ac:dyDescent="0.2"/>
    <row r="64" spans="2:13" s="10" customFormat="1" x14ac:dyDescent="0.2"/>
    <row r="65" spans="2:13" s="10" customFormat="1" x14ac:dyDescent="0.2"/>
    <row r="66" spans="2:13" s="10" customFormat="1" x14ac:dyDescent="0.2"/>
    <row r="67" spans="2:13" s="10" customForma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s="10" customForma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s="10" customForma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s="10" customForma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s="10" customForma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10" customForma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s="10" customForma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s="10" customForma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s="10" customForma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10" customFormat="1" x14ac:dyDescent="0.2">
      <c r="B76" s="4"/>
      <c r="C76" s="27"/>
      <c r="D76" s="4"/>
      <c r="E76" s="27"/>
      <c r="F76" s="4"/>
      <c r="G76" s="27"/>
      <c r="H76" s="4"/>
      <c r="I76" s="27"/>
      <c r="J76" s="4"/>
      <c r="K76" s="27"/>
      <c r="L76" s="4"/>
      <c r="M76" s="27"/>
    </row>
    <row r="77" spans="2:13" s="10" customFormat="1" x14ac:dyDescent="0.2">
      <c r="B77" s="27"/>
      <c r="C77" s="4"/>
      <c r="D77" s="27"/>
      <c r="E77" s="4"/>
      <c r="F77" s="27"/>
      <c r="G77" s="4"/>
      <c r="H77" s="27"/>
      <c r="I77" s="4"/>
      <c r="J77" s="27"/>
      <c r="K77" s="4"/>
      <c r="L77" s="27"/>
      <c r="M77" s="4"/>
    </row>
    <row r="78" spans="2:13" s="10" customFormat="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s="10" customForma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s="10" customForma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s="10" customForma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s="10" customForma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s="10" customForma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s="10" customForma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s="10" customForma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s="10" customForma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s="10" customForma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s="10" customForma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s="10" customForma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2:13" s="10" customForma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s="10" customForma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s="10" customForma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s="10" customFormat="1" x14ac:dyDescent="0.2"/>
  </sheetData>
  <mergeCells count="8">
    <mergeCell ref="L2:M2"/>
    <mergeCell ref="A1:M1"/>
    <mergeCell ref="H2:I2"/>
    <mergeCell ref="J2:K2"/>
    <mergeCell ref="A2:A3"/>
    <mergeCell ref="B2:C2"/>
    <mergeCell ref="D2:E2"/>
    <mergeCell ref="F2:G2"/>
  </mergeCells>
  <phoneticPr fontId="2" type="noConversion"/>
  <pageMargins left="0.75" right="0.75" top="1" bottom="1" header="0.5" footer="0.5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tabColor rgb="FF92D050"/>
  </sheetPr>
  <dimension ref="A1:N170"/>
  <sheetViews>
    <sheetView tabSelected="1" zoomScaleNormal="100" workbookViewId="0">
      <pane xSplit="1" ySplit="2" topLeftCell="B3" activePane="bottomRight" state="frozen"/>
      <selection activeCell="O141" sqref="O141"/>
      <selection pane="topRight" activeCell="O141" sqref="O141"/>
      <selection pane="bottomLeft" activeCell="O141" sqref="O141"/>
      <selection pane="bottomRight" activeCell="O171" sqref="O171"/>
    </sheetView>
  </sheetViews>
  <sheetFormatPr defaultRowHeight="12.75" x14ac:dyDescent="0.2"/>
  <cols>
    <col min="1" max="1" width="16.7109375" customWidth="1"/>
    <col min="2" max="2" width="21.5703125" customWidth="1"/>
    <col min="3" max="3" width="11.28515625" customWidth="1"/>
    <col min="4" max="14" width="14.85546875" customWidth="1"/>
  </cols>
  <sheetData>
    <row r="1" spans="1:14" ht="32.25" customHeight="1" x14ac:dyDescent="0.2">
      <c r="A1" s="113" t="s">
        <v>189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31"/>
    </row>
    <row r="2" spans="1:14" s="13" customFormat="1" ht="38.25" x14ac:dyDescent="0.2">
      <c r="A2" s="67" t="s">
        <v>103</v>
      </c>
      <c r="B2" s="25" t="s">
        <v>102</v>
      </c>
      <c r="C2" s="20" t="s">
        <v>148</v>
      </c>
      <c r="D2" s="20" t="s">
        <v>91</v>
      </c>
      <c r="E2" s="20" t="s">
        <v>92</v>
      </c>
      <c r="F2" s="20" t="s">
        <v>93</v>
      </c>
      <c r="G2" s="20" t="s">
        <v>94</v>
      </c>
      <c r="H2" s="20" t="s">
        <v>95</v>
      </c>
      <c r="I2" s="20" t="s">
        <v>96</v>
      </c>
      <c r="J2" s="20" t="s">
        <v>97</v>
      </c>
      <c r="K2" s="20" t="s">
        <v>98</v>
      </c>
      <c r="L2" s="20" t="s">
        <v>99</v>
      </c>
      <c r="M2" s="20" t="s">
        <v>100</v>
      </c>
      <c r="N2" s="20" t="s">
        <v>101</v>
      </c>
    </row>
    <row r="3" spans="1:14" ht="12.75" customHeight="1" x14ac:dyDescent="0.2">
      <c r="A3" s="136" t="s">
        <v>105</v>
      </c>
      <c r="B3" s="14" t="s">
        <v>66</v>
      </c>
      <c r="C3" s="55">
        <v>36559.999999999978</v>
      </c>
      <c r="D3" s="55">
        <v>0</v>
      </c>
      <c r="E3" s="55">
        <v>0</v>
      </c>
      <c r="F3" s="55">
        <v>36402</v>
      </c>
      <c r="G3" s="55">
        <v>35723.000000000015</v>
      </c>
      <c r="H3" s="55">
        <v>16322.999999999995</v>
      </c>
      <c r="I3" s="55">
        <v>34264.000000000015</v>
      </c>
      <c r="J3" s="55">
        <v>30504.000000000011</v>
      </c>
      <c r="K3" s="55">
        <v>36035.999999999993</v>
      </c>
      <c r="L3" s="55">
        <v>36011</v>
      </c>
      <c r="M3" s="55">
        <v>44616.999999999993</v>
      </c>
      <c r="N3" s="55">
        <v>48216.999999999985</v>
      </c>
    </row>
    <row r="4" spans="1:14" x14ac:dyDescent="0.2">
      <c r="A4" s="132"/>
      <c r="B4" s="14" t="s">
        <v>16</v>
      </c>
      <c r="C4" s="55">
        <v>25293.999999999989</v>
      </c>
      <c r="D4" s="55">
        <v>0</v>
      </c>
      <c r="E4" s="55">
        <v>0</v>
      </c>
      <c r="F4" s="55">
        <v>25249</v>
      </c>
      <c r="G4" s="55">
        <v>24938.000000000007</v>
      </c>
      <c r="H4" s="55">
        <v>16977</v>
      </c>
      <c r="I4" s="55">
        <v>17382.000000000004</v>
      </c>
      <c r="J4" s="55">
        <v>20614.000000000004</v>
      </c>
      <c r="K4" s="55">
        <v>25033</v>
      </c>
      <c r="L4" s="55">
        <v>24875</v>
      </c>
      <c r="M4" s="55">
        <v>29637.999999999978</v>
      </c>
      <c r="N4" s="55">
        <v>34075.000000000036</v>
      </c>
    </row>
    <row r="5" spans="1:14" x14ac:dyDescent="0.2">
      <c r="A5" s="132"/>
      <c r="B5" s="14" t="s">
        <v>21</v>
      </c>
      <c r="C5" s="55">
        <v>22220.000000000004</v>
      </c>
      <c r="D5" s="55">
        <v>0</v>
      </c>
      <c r="E5" s="55">
        <v>0</v>
      </c>
      <c r="F5" s="55">
        <v>22755</v>
      </c>
      <c r="G5" s="55">
        <v>22416.000000000011</v>
      </c>
      <c r="H5" s="55">
        <v>9699.0000000000036</v>
      </c>
      <c r="I5" s="55">
        <v>19287.999999999985</v>
      </c>
      <c r="J5" s="55">
        <v>17199.000000000004</v>
      </c>
      <c r="K5" s="55">
        <v>22585.000000000004</v>
      </c>
      <c r="L5" s="55">
        <v>22600.999999999993</v>
      </c>
      <c r="M5" s="55">
        <v>30508.999999999996</v>
      </c>
      <c r="N5" s="55">
        <v>31589.000000000004</v>
      </c>
    </row>
    <row r="6" spans="1:14" x14ac:dyDescent="0.2">
      <c r="A6" s="132"/>
      <c r="B6" s="14" t="s">
        <v>23</v>
      </c>
      <c r="C6" s="55">
        <v>43617.000000000015</v>
      </c>
      <c r="D6" s="55">
        <v>0</v>
      </c>
      <c r="E6" s="55">
        <v>0</v>
      </c>
      <c r="F6" s="55">
        <v>43606.000000000029</v>
      </c>
      <c r="G6" s="55">
        <v>43150</v>
      </c>
      <c r="H6" s="55">
        <v>19967.000000000007</v>
      </c>
      <c r="I6" s="55">
        <v>40021.000000000015</v>
      </c>
      <c r="J6" s="55">
        <v>35103.000000000007</v>
      </c>
      <c r="K6" s="55">
        <v>44910.000000000015</v>
      </c>
      <c r="L6" s="55">
        <v>43239.000000000022</v>
      </c>
      <c r="M6" s="55">
        <v>57580.000000000029</v>
      </c>
      <c r="N6" s="55">
        <v>62855.999999999978</v>
      </c>
    </row>
    <row r="7" spans="1:14" x14ac:dyDescent="0.2">
      <c r="A7" s="132"/>
      <c r="B7" s="14" t="s">
        <v>26</v>
      </c>
      <c r="C7" s="55">
        <v>141786.99999999994</v>
      </c>
      <c r="D7" s="55">
        <v>0</v>
      </c>
      <c r="E7" s="55">
        <v>0</v>
      </c>
      <c r="F7" s="55">
        <v>140723.99999999994</v>
      </c>
      <c r="G7" s="55">
        <v>132533.00000000012</v>
      </c>
      <c r="H7" s="55">
        <v>45430.000000000007</v>
      </c>
      <c r="I7" s="55">
        <v>108508.00000000003</v>
      </c>
      <c r="J7" s="55">
        <v>108701</v>
      </c>
      <c r="K7" s="55">
        <v>138593.99999999988</v>
      </c>
      <c r="L7" s="55">
        <v>135905.00000000003</v>
      </c>
      <c r="M7" s="55">
        <v>161856</v>
      </c>
      <c r="N7" s="55">
        <v>151677.00000000009</v>
      </c>
    </row>
    <row r="8" spans="1:14" x14ac:dyDescent="0.2">
      <c r="A8" s="132"/>
      <c r="B8" s="14" t="s">
        <v>22</v>
      </c>
      <c r="C8" s="55">
        <v>29310.000000000007</v>
      </c>
      <c r="D8" s="55">
        <v>0</v>
      </c>
      <c r="E8" s="55">
        <v>0</v>
      </c>
      <c r="F8" s="55">
        <v>29258.999999999985</v>
      </c>
      <c r="G8" s="55">
        <v>28402.000000000007</v>
      </c>
      <c r="H8" s="55">
        <v>9817</v>
      </c>
      <c r="I8" s="55">
        <v>24484.000000000004</v>
      </c>
      <c r="J8" s="55">
        <v>23366.999999999993</v>
      </c>
      <c r="K8" s="55">
        <v>27810.999999999996</v>
      </c>
      <c r="L8" s="55">
        <v>28942.999999999993</v>
      </c>
      <c r="M8" s="55">
        <v>34601.999999999985</v>
      </c>
      <c r="N8" s="55">
        <v>35953.000000000015</v>
      </c>
    </row>
    <row r="9" spans="1:14" x14ac:dyDescent="0.2">
      <c r="A9" s="132"/>
      <c r="B9" s="14" t="s">
        <v>14</v>
      </c>
      <c r="C9" s="55">
        <v>27314.000000000004</v>
      </c>
      <c r="D9" s="55">
        <v>0</v>
      </c>
      <c r="E9" s="55">
        <v>0</v>
      </c>
      <c r="F9" s="55">
        <v>27320.000000000011</v>
      </c>
      <c r="G9" s="55">
        <v>28400</v>
      </c>
      <c r="H9" s="55">
        <v>16192.000000000004</v>
      </c>
      <c r="I9" s="55">
        <v>27178.999999999996</v>
      </c>
      <c r="J9" s="55">
        <v>24045.999999999993</v>
      </c>
      <c r="K9" s="55">
        <v>27625</v>
      </c>
      <c r="L9" s="55">
        <v>27203.999999999996</v>
      </c>
      <c r="M9" s="55">
        <v>35322.999999999985</v>
      </c>
      <c r="N9" s="55">
        <v>37580.999999999971</v>
      </c>
    </row>
    <row r="10" spans="1:14" x14ac:dyDescent="0.2">
      <c r="A10" s="132"/>
      <c r="B10" s="14" t="s">
        <v>11</v>
      </c>
      <c r="C10" s="55">
        <v>33073.999999999978</v>
      </c>
      <c r="D10" s="55">
        <v>0</v>
      </c>
      <c r="E10" s="55">
        <v>0</v>
      </c>
      <c r="F10" s="55">
        <v>32358.999999999993</v>
      </c>
      <c r="G10" s="55">
        <v>32455.000000000015</v>
      </c>
      <c r="H10" s="55">
        <v>13861.000000000004</v>
      </c>
      <c r="I10" s="55">
        <v>30491</v>
      </c>
      <c r="J10" s="55">
        <v>26336.000000000011</v>
      </c>
      <c r="K10" s="55">
        <v>32673</v>
      </c>
      <c r="L10" s="55">
        <v>32168.999999999996</v>
      </c>
      <c r="M10" s="55">
        <v>40071</v>
      </c>
      <c r="N10" s="55">
        <v>41996.000000000015</v>
      </c>
    </row>
    <row r="11" spans="1:14" x14ac:dyDescent="0.2">
      <c r="A11" s="132"/>
      <c r="B11" s="14" t="s">
        <v>18</v>
      </c>
      <c r="C11" s="55">
        <v>35695</v>
      </c>
      <c r="D11" s="55">
        <v>0</v>
      </c>
      <c r="E11" s="55">
        <v>0</v>
      </c>
      <c r="F11" s="55">
        <v>35530.000000000015</v>
      </c>
      <c r="G11" s="55">
        <v>35498.000000000007</v>
      </c>
      <c r="H11" s="55">
        <v>13694.000000000011</v>
      </c>
      <c r="I11" s="55">
        <v>35216</v>
      </c>
      <c r="J11" s="55">
        <v>31204.999999999993</v>
      </c>
      <c r="K11" s="55">
        <v>36332.000000000007</v>
      </c>
      <c r="L11" s="55">
        <v>35363.000000000007</v>
      </c>
      <c r="M11" s="55">
        <v>42572</v>
      </c>
      <c r="N11" s="55">
        <v>48102.999999999993</v>
      </c>
    </row>
    <row r="12" spans="1:14" x14ac:dyDescent="0.2">
      <c r="A12" s="132"/>
      <c r="B12" s="14" t="s">
        <v>24</v>
      </c>
      <c r="C12" s="55">
        <v>25725.000000000007</v>
      </c>
      <c r="D12" s="55">
        <v>0</v>
      </c>
      <c r="E12" s="55">
        <v>0</v>
      </c>
      <c r="F12" s="55">
        <v>25901.999999999996</v>
      </c>
      <c r="G12" s="55">
        <v>25813.999999999996</v>
      </c>
      <c r="H12" s="55">
        <v>12686.999999999996</v>
      </c>
      <c r="I12" s="55">
        <v>21664.000000000007</v>
      </c>
      <c r="J12" s="55">
        <v>22238.999999999996</v>
      </c>
      <c r="K12" s="55">
        <v>26017.999999999985</v>
      </c>
      <c r="L12" s="55">
        <v>25899.999999999996</v>
      </c>
      <c r="M12" s="55">
        <v>32199.999999999996</v>
      </c>
      <c r="N12" s="55">
        <v>40215.999999999993</v>
      </c>
    </row>
    <row r="13" spans="1:14" x14ac:dyDescent="0.2">
      <c r="A13" s="132"/>
      <c r="B13" s="14" t="s">
        <v>20</v>
      </c>
      <c r="C13" s="55">
        <v>27086</v>
      </c>
      <c r="D13" s="55">
        <v>0</v>
      </c>
      <c r="E13" s="55">
        <v>0</v>
      </c>
      <c r="F13" s="55">
        <v>27030.999999999996</v>
      </c>
      <c r="G13" s="55">
        <v>25412.999999999996</v>
      </c>
      <c r="H13" s="55">
        <v>14271.999999999996</v>
      </c>
      <c r="I13" s="55">
        <v>23661.999999999996</v>
      </c>
      <c r="J13" s="55">
        <v>20986</v>
      </c>
      <c r="K13" s="55">
        <v>24101.000000000004</v>
      </c>
      <c r="L13" s="55">
        <v>25247.000000000004</v>
      </c>
      <c r="M13" s="55">
        <v>33221</v>
      </c>
      <c r="N13" s="55">
        <v>42021.000000000015</v>
      </c>
    </row>
    <row r="14" spans="1:14" x14ac:dyDescent="0.2">
      <c r="A14" s="132"/>
      <c r="B14" s="14" t="s">
        <v>72</v>
      </c>
      <c r="C14" s="55">
        <v>20505.000000000004</v>
      </c>
      <c r="D14" s="55">
        <v>0</v>
      </c>
      <c r="E14" s="55">
        <v>0</v>
      </c>
      <c r="F14" s="55">
        <v>20422</v>
      </c>
      <c r="G14" s="55">
        <v>20192</v>
      </c>
      <c r="H14" s="55">
        <v>8784.9999999999964</v>
      </c>
      <c r="I14" s="55">
        <v>19618.000000000004</v>
      </c>
      <c r="J14" s="55">
        <v>17383.000000000004</v>
      </c>
      <c r="K14" s="55">
        <v>20776.999999999996</v>
      </c>
      <c r="L14" s="55">
        <v>20106</v>
      </c>
      <c r="M14" s="55">
        <v>27346.000000000004</v>
      </c>
      <c r="N14" s="55">
        <v>30903.000000000011</v>
      </c>
    </row>
    <row r="15" spans="1:14" x14ac:dyDescent="0.2">
      <c r="A15" s="132"/>
      <c r="B15" s="14" t="s">
        <v>25</v>
      </c>
      <c r="C15" s="55">
        <v>10245.000000000004</v>
      </c>
      <c r="D15" s="55">
        <v>0</v>
      </c>
      <c r="E15" s="55">
        <v>0</v>
      </c>
      <c r="F15" s="55">
        <v>9951.9999999999964</v>
      </c>
      <c r="G15" s="55">
        <v>10043.999999999998</v>
      </c>
      <c r="H15" s="55">
        <v>6470.9999999999991</v>
      </c>
      <c r="I15" s="55">
        <v>9931</v>
      </c>
      <c r="J15" s="55">
        <v>9092.9999999999982</v>
      </c>
      <c r="K15" s="55">
        <v>10260.999999999998</v>
      </c>
      <c r="L15" s="55">
        <v>9985.0000000000018</v>
      </c>
      <c r="M15" s="55">
        <v>12405.000000000005</v>
      </c>
      <c r="N15" s="55">
        <v>15380</v>
      </c>
    </row>
    <row r="16" spans="1:14" x14ac:dyDescent="0.2">
      <c r="A16" s="132"/>
      <c r="B16" s="14" t="s">
        <v>27</v>
      </c>
      <c r="C16" s="55">
        <v>79288.000000000029</v>
      </c>
      <c r="D16" s="55">
        <v>0</v>
      </c>
      <c r="E16" s="55">
        <v>0</v>
      </c>
      <c r="F16" s="55">
        <v>77862.000000000015</v>
      </c>
      <c r="G16" s="55">
        <v>76153.000000000058</v>
      </c>
      <c r="H16" s="55">
        <v>37953.000000000022</v>
      </c>
      <c r="I16" s="55">
        <v>72706.000000000029</v>
      </c>
      <c r="J16" s="55">
        <v>61862.000000000022</v>
      </c>
      <c r="K16" s="55">
        <v>79525.999999999927</v>
      </c>
      <c r="L16" s="55">
        <v>76045</v>
      </c>
      <c r="M16" s="55">
        <v>104324.00000000004</v>
      </c>
      <c r="N16" s="55">
        <v>118398.99999999988</v>
      </c>
    </row>
    <row r="17" spans="1:14" x14ac:dyDescent="0.2">
      <c r="A17" s="132"/>
      <c r="B17" s="14" t="s">
        <v>17</v>
      </c>
      <c r="C17" s="55">
        <v>20071</v>
      </c>
      <c r="D17" s="55">
        <v>0</v>
      </c>
      <c r="E17" s="55">
        <v>0</v>
      </c>
      <c r="F17" s="55">
        <v>19981.000000000004</v>
      </c>
      <c r="G17" s="55">
        <v>20038.000000000007</v>
      </c>
      <c r="H17" s="55">
        <v>9778.9999999999964</v>
      </c>
      <c r="I17" s="55">
        <v>20036.999999999996</v>
      </c>
      <c r="J17" s="55">
        <v>16824.000000000007</v>
      </c>
      <c r="K17" s="55">
        <v>20188.999999999996</v>
      </c>
      <c r="L17" s="55">
        <v>20023</v>
      </c>
      <c r="M17" s="55">
        <v>25392</v>
      </c>
      <c r="N17" s="55">
        <v>24895</v>
      </c>
    </row>
    <row r="18" spans="1:14" x14ac:dyDescent="0.2">
      <c r="A18" s="132"/>
      <c r="B18" s="14" t="s">
        <v>19</v>
      </c>
      <c r="C18" s="55">
        <v>47921.000000000007</v>
      </c>
      <c r="D18" s="55">
        <v>0</v>
      </c>
      <c r="E18" s="55">
        <v>0</v>
      </c>
      <c r="F18" s="55">
        <v>47753.999999999993</v>
      </c>
      <c r="G18" s="55">
        <v>46947.999999999978</v>
      </c>
      <c r="H18" s="55">
        <v>27820.999999999993</v>
      </c>
      <c r="I18" s="55">
        <v>42548</v>
      </c>
      <c r="J18" s="55">
        <v>40127</v>
      </c>
      <c r="K18" s="55">
        <v>47564.000000000022</v>
      </c>
      <c r="L18" s="55">
        <v>47731.000000000007</v>
      </c>
      <c r="M18" s="55">
        <v>60467.000000000007</v>
      </c>
      <c r="N18" s="55">
        <v>65547</v>
      </c>
    </row>
    <row r="19" spans="1:14" x14ac:dyDescent="0.2">
      <c r="A19" s="132"/>
      <c r="B19" s="14" t="s">
        <v>68</v>
      </c>
      <c r="C19" s="55">
        <v>14519.999999999995</v>
      </c>
      <c r="D19" s="55">
        <v>0</v>
      </c>
      <c r="E19" s="55">
        <v>0</v>
      </c>
      <c r="F19" s="55">
        <v>14414</v>
      </c>
      <c r="G19" s="55">
        <v>14012.999999999996</v>
      </c>
      <c r="H19" s="55">
        <v>8374.9999999999982</v>
      </c>
      <c r="I19" s="55">
        <v>14218.999999999995</v>
      </c>
      <c r="J19" s="55">
        <v>12912.000000000004</v>
      </c>
      <c r="K19" s="55">
        <v>14668</v>
      </c>
      <c r="L19" s="55">
        <v>14360</v>
      </c>
      <c r="M19" s="55">
        <v>18767.999999999993</v>
      </c>
      <c r="N19" s="55">
        <v>23075.000000000004</v>
      </c>
    </row>
    <row r="20" spans="1:14" x14ac:dyDescent="0.2">
      <c r="A20" s="132"/>
      <c r="B20" s="14" t="s">
        <v>12</v>
      </c>
      <c r="C20" s="55">
        <v>18192</v>
      </c>
      <c r="D20" s="55">
        <v>0</v>
      </c>
      <c r="E20" s="55">
        <v>0</v>
      </c>
      <c r="F20" s="55">
        <v>18189.000000000004</v>
      </c>
      <c r="G20" s="55">
        <v>17920.999999999996</v>
      </c>
      <c r="H20" s="55">
        <v>6813.0000000000009</v>
      </c>
      <c r="I20" s="55">
        <v>15403</v>
      </c>
      <c r="J20" s="55">
        <v>15777</v>
      </c>
      <c r="K20" s="55">
        <v>17952</v>
      </c>
      <c r="L20" s="55">
        <v>17952</v>
      </c>
      <c r="M20" s="55">
        <v>20491.000000000007</v>
      </c>
      <c r="N20" s="55">
        <v>18475.999999999996</v>
      </c>
    </row>
    <row r="21" spans="1:14" x14ac:dyDescent="0.2">
      <c r="A21" s="132"/>
      <c r="B21" s="14" t="s">
        <v>15</v>
      </c>
      <c r="C21" s="55">
        <v>23525.999999999996</v>
      </c>
      <c r="D21" s="55">
        <v>0</v>
      </c>
      <c r="E21" s="55">
        <v>0</v>
      </c>
      <c r="F21" s="55">
        <v>23449.999999999996</v>
      </c>
      <c r="G21" s="55">
        <v>22065.000000000004</v>
      </c>
      <c r="H21" s="55">
        <v>13023.000000000009</v>
      </c>
      <c r="I21" s="55">
        <v>21234</v>
      </c>
      <c r="J21" s="55">
        <v>19749</v>
      </c>
      <c r="K21" s="55">
        <v>21006.000000000004</v>
      </c>
      <c r="L21" s="55">
        <v>22013.000000000007</v>
      </c>
      <c r="M21" s="55">
        <v>30627.999999999996</v>
      </c>
      <c r="N21" s="55">
        <v>34606.999999999993</v>
      </c>
    </row>
    <row r="22" spans="1:14" x14ac:dyDescent="0.2">
      <c r="A22" s="132"/>
      <c r="B22" s="14" t="s">
        <v>13</v>
      </c>
      <c r="C22" s="55">
        <v>24075</v>
      </c>
      <c r="D22" s="55">
        <v>0</v>
      </c>
      <c r="E22" s="55">
        <v>0</v>
      </c>
      <c r="F22" s="55">
        <v>24083.000000000004</v>
      </c>
      <c r="G22" s="55">
        <v>23932.000000000004</v>
      </c>
      <c r="H22" s="55">
        <v>9081.0000000000018</v>
      </c>
      <c r="I22" s="55">
        <v>17555.000000000004</v>
      </c>
      <c r="J22" s="55">
        <v>17267.000000000004</v>
      </c>
      <c r="K22" s="55">
        <v>23642.999999999996</v>
      </c>
      <c r="L22" s="55">
        <v>23507.000000000004</v>
      </c>
      <c r="M22" s="55">
        <v>26934.999999999996</v>
      </c>
      <c r="N22" s="55">
        <v>22841</v>
      </c>
    </row>
    <row r="23" spans="1:14" ht="13.5" thickBot="1" x14ac:dyDescent="0.25">
      <c r="A23" s="133"/>
      <c r="B23" s="54" t="s">
        <v>10</v>
      </c>
      <c r="C23" s="56">
        <v>706025.00000000093</v>
      </c>
      <c r="D23" s="56">
        <v>0</v>
      </c>
      <c r="E23" s="56">
        <v>0</v>
      </c>
      <c r="F23" s="56">
        <v>702244.00000000023</v>
      </c>
      <c r="G23" s="56">
        <v>686047.9999999993</v>
      </c>
      <c r="H23" s="56">
        <v>317019.99999999971</v>
      </c>
      <c r="I23" s="56">
        <v>615410.00000000047</v>
      </c>
      <c r="J23" s="56">
        <v>571294.00000000105</v>
      </c>
      <c r="K23" s="56">
        <v>697304.00000000058</v>
      </c>
      <c r="L23" s="56">
        <v>689179.00000000081</v>
      </c>
      <c r="M23" s="56">
        <v>868944.99999999907</v>
      </c>
      <c r="N23" s="56">
        <v>928407.00000000175</v>
      </c>
    </row>
    <row r="24" spans="1:14" ht="12.75" customHeight="1" x14ac:dyDescent="0.2">
      <c r="A24" s="132" t="s">
        <v>106</v>
      </c>
      <c r="B24" s="24" t="s">
        <v>66</v>
      </c>
      <c r="C24" s="57">
        <v>28477.000000000007</v>
      </c>
      <c r="D24" s="57">
        <v>0</v>
      </c>
      <c r="E24" s="57">
        <v>0</v>
      </c>
      <c r="F24" s="57">
        <v>28098.999999999985</v>
      </c>
      <c r="G24" s="57">
        <v>28311.999999999993</v>
      </c>
      <c r="H24" s="57">
        <v>9045</v>
      </c>
      <c r="I24" s="57">
        <v>28035.999999999989</v>
      </c>
      <c r="J24" s="57">
        <v>23485.999999999993</v>
      </c>
      <c r="K24" s="57">
        <v>28224.000000000007</v>
      </c>
      <c r="L24" s="57">
        <v>28069.000000000004</v>
      </c>
      <c r="M24" s="57">
        <v>34752.000000000015</v>
      </c>
      <c r="N24" s="57">
        <v>43068.999999999978</v>
      </c>
    </row>
    <row r="25" spans="1:14" x14ac:dyDescent="0.2">
      <c r="A25" s="132"/>
      <c r="B25" s="14" t="s">
        <v>16</v>
      </c>
      <c r="C25" s="55">
        <v>19457.999999999996</v>
      </c>
      <c r="D25" s="55">
        <v>0</v>
      </c>
      <c r="E25" s="55">
        <v>0</v>
      </c>
      <c r="F25" s="55">
        <v>19375.000000000004</v>
      </c>
      <c r="G25" s="55">
        <v>19472.000000000004</v>
      </c>
      <c r="H25" s="55">
        <v>9251.9999999999982</v>
      </c>
      <c r="I25" s="55">
        <v>14544.000000000004</v>
      </c>
      <c r="J25" s="55">
        <v>15647</v>
      </c>
      <c r="K25" s="55">
        <v>19537.000000000004</v>
      </c>
      <c r="L25" s="55">
        <v>19475.999999999993</v>
      </c>
      <c r="M25" s="55">
        <v>22976.000000000004</v>
      </c>
      <c r="N25" s="55">
        <v>30166</v>
      </c>
    </row>
    <row r="26" spans="1:14" x14ac:dyDescent="0.2">
      <c r="A26" s="132"/>
      <c r="B26" s="14" t="s">
        <v>21</v>
      </c>
      <c r="C26" s="55">
        <v>18194.000000000004</v>
      </c>
      <c r="D26" s="55">
        <v>0</v>
      </c>
      <c r="E26" s="55">
        <v>0</v>
      </c>
      <c r="F26" s="55">
        <v>18187.999999999996</v>
      </c>
      <c r="G26" s="55">
        <v>18209</v>
      </c>
      <c r="H26" s="55">
        <v>5780.9999999999982</v>
      </c>
      <c r="I26" s="55">
        <v>17898</v>
      </c>
      <c r="J26" s="55">
        <v>14007.999999999996</v>
      </c>
      <c r="K26" s="55">
        <v>18216</v>
      </c>
      <c r="L26" s="55">
        <v>18144.000000000004</v>
      </c>
      <c r="M26" s="55">
        <v>24056.999999999996</v>
      </c>
      <c r="N26" s="55">
        <v>28351.999999999982</v>
      </c>
    </row>
    <row r="27" spans="1:14" x14ac:dyDescent="0.2">
      <c r="A27" s="132"/>
      <c r="B27" s="14" t="s">
        <v>23</v>
      </c>
      <c r="C27" s="55">
        <v>36031</v>
      </c>
      <c r="D27" s="55">
        <v>0</v>
      </c>
      <c r="E27" s="55">
        <v>0</v>
      </c>
      <c r="F27" s="55">
        <v>35922.999999999993</v>
      </c>
      <c r="G27" s="55">
        <v>36059.000000000022</v>
      </c>
      <c r="H27" s="55">
        <v>11973.999999999996</v>
      </c>
      <c r="I27" s="55">
        <v>34873.000000000015</v>
      </c>
      <c r="J27" s="55">
        <v>29302.999999999996</v>
      </c>
      <c r="K27" s="55">
        <v>36762.999999999978</v>
      </c>
      <c r="L27" s="55">
        <v>35979.999999999993</v>
      </c>
      <c r="M27" s="55">
        <v>48122.999999999993</v>
      </c>
      <c r="N27" s="55">
        <v>58841.999999999956</v>
      </c>
    </row>
    <row r="28" spans="1:14" x14ac:dyDescent="0.2">
      <c r="A28" s="132"/>
      <c r="B28" s="14" t="s">
        <v>26</v>
      </c>
      <c r="C28" s="55">
        <v>99952.999999999956</v>
      </c>
      <c r="D28" s="55">
        <v>0</v>
      </c>
      <c r="E28" s="55">
        <v>0</v>
      </c>
      <c r="F28" s="55">
        <v>99559.999999999927</v>
      </c>
      <c r="G28" s="55">
        <v>99184.000000000146</v>
      </c>
      <c r="H28" s="55">
        <v>30698.999999999985</v>
      </c>
      <c r="I28" s="55">
        <v>92543</v>
      </c>
      <c r="J28" s="55">
        <v>83549</v>
      </c>
      <c r="K28" s="55">
        <v>99762.999999999985</v>
      </c>
      <c r="L28" s="55">
        <v>99961.000000000029</v>
      </c>
      <c r="M28" s="55">
        <v>126905.00000000001</v>
      </c>
      <c r="N28" s="55">
        <v>139969</v>
      </c>
    </row>
    <row r="29" spans="1:14" x14ac:dyDescent="0.2">
      <c r="A29" s="132"/>
      <c r="B29" s="14" t="s">
        <v>22</v>
      </c>
      <c r="C29" s="55">
        <v>21848</v>
      </c>
      <c r="D29" s="55">
        <v>0</v>
      </c>
      <c r="E29" s="55">
        <v>0</v>
      </c>
      <c r="F29" s="55">
        <v>21503.999999999996</v>
      </c>
      <c r="G29" s="55">
        <v>21453.999999999993</v>
      </c>
      <c r="H29" s="55">
        <v>5796</v>
      </c>
      <c r="I29" s="55">
        <v>21375.999999999989</v>
      </c>
      <c r="J29" s="55">
        <v>18334.999999999996</v>
      </c>
      <c r="K29" s="55">
        <v>21593.000000000004</v>
      </c>
      <c r="L29" s="55">
        <v>21564</v>
      </c>
      <c r="M29" s="55">
        <v>25561.999999999993</v>
      </c>
      <c r="N29" s="55">
        <v>32639.000000000022</v>
      </c>
    </row>
    <row r="30" spans="1:14" x14ac:dyDescent="0.2">
      <c r="A30" s="132"/>
      <c r="B30" s="14" t="s">
        <v>14</v>
      </c>
      <c r="C30" s="55">
        <v>22296.000000000007</v>
      </c>
      <c r="D30" s="55">
        <v>0</v>
      </c>
      <c r="E30" s="55">
        <v>0</v>
      </c>
      <c r="F30" s="55">
        <v>22278</v>
      </c>
      <c r="G30" s="55">
        <v>22210.999999999996</v>
      </c>
      <c r="H30" s="55">
        <v>9901.9999999999964</v>
      </c>
      <c r="I30" s="55">
        <v>22208.000000000004</v>
      </c>
      <c r="J30" s="55">
        <v>19115.999999999993</v>
      </c>
      <c r="K30" s="55">
        <v>22370.000000000011</v>
      </c>
      <c r="L30" s="55">
        <v>22270.999999999993</v>
      </c>
      <c r="M30" s="55">
        <v>29643.000000000011</v>
      </c>
      <c r="N30" s="55">
        <v>35614.999999999993</v>
      </c>
    </row>
    <row r="31" spans="1:14" x14ac:dyDescent="0.2">
      <c r="A31" s="132"/>
      <c r="B31" s="14" t="s">
        <v>11</v>
      </c>
      <c r="C31" s="55">
        <v>26898</v>
      </c>
      <c r="D31" s="55">
        <v>0</v>
      </c>
      <c r="E31" s="55">
        <v>0</v>
      </c>
      <c r="F31" s="55">
        <v>26056.000000000004</v>
      </c>
      <c r="G31" s="55">
        <v>27639</v>
      </c>
      <c r="H31" s="55">
        <v>8694.0000000000036</v>
      </c>
      <c r="I31" s="55">
        <v>26379.999999999993</v>
      </c>
      <c r="J31" s="55">
        <v>22175.999999999989</v>
      </c>
      <c r="K31" s="55">
        <v>26700</v>
      </c>
      <c r="L31" s="55">
        <v>26657.000000000004</v>
      </c>
      <c r="M31" s="55">
        <v>33108.999999999993</v>
      </c>
      <c r="N31" s="55">
        <v>39644.000000000029</v>
      </c>
    </row>
    <row r="32" spans="1:14" x14ac:dyDescent="0.2">
      <c r="A32" s="132"/>
      <c r="B32" s="14" t="s">
        <v>18</v>
      </c>
      <c r="C32" s="55">
        <v>31189.999999999996</v>
      </c>
      <c r="D32" s="55">
        <v>0</v>
      </c>
      <c r="E32" s="55">
        <v>0</v>
      </c>
      <c r="F32" s="55">
        <v>31189.999999999996</v>
      </c>
      <c r="G32" s="55">
        <v>31130.999999999996</v>
      </c>
      <c r="H32" s="55">
        <v>10933.999999999998</v>
      </c>
      <c r="I32" s="55">
        <v>30816.000000000007</v>
      </c>
      <c r="J32" s="55">
        <v>26722.000000000015</v>
      </c>
      <c r="K32" s="55">
        <v>31164</v>
      </c>
      <c r="L32" s="55">
        <v>31192</v>
      </c>
      <c r="M32" s="55">
        <v>39225.999999999993</v>
      </c>
      <c r="N32" s="55">
        <v>46981.999999999985</v>
      </c>
    </row>
    <row r="33" spans="1:14" x14ac:dyDescent="0.2">
      <c r="A33" s="132"/>
      <c r="B33" s="14" t="s">
        <v>24</v>
      </c>
      <c r="C33" s="55">
        <v>17073</v>
      </c>
      <c r="D33" s="55">
        <v>0</v>
      </c>
      <c r="E33" s="55">
        <v>0</v>
      </c>
      <c r="F33" s="55">
        <v>17186.000000000004</v>
      </c>
      <c r="G33" s="55">
        <v>17174.000000000004</v>
      </c>
      <c r="H33" s="55">
        <v>7424</v>
      </c>
      <c r="I33" s="55">
        <v>17254.999999999996</v>
      </c>
      <c r="J33" s="55">
        <v>14745.000000000002</v>
      </c>
      <c r="K33" s="55">
        <v>17245.000000000004</v>
      </c>
      <c r="L33" s="55">
        <v>17178.999999999996</v>
      </c>
      <c r="M33" s="55">
        <v>24338.000000000007</v>
      </c>
      <c r="N33" s="55">
        <v>33025.000000000007</v>
      </c>
    </row>
    <row r="34" spans="1:14" x14ac:dyDescent="0.2">
      <c r="A34" s="132"/>
      <c r="B34" s="14" t="s">
        <v>20</v>
      </c>
      <c r="C34" s="55">
        <v>20815.000000000004</v>
      </c>
      <c r="D34" s="55">
        <v>0</v>
      </c>
      <c r="E34" s="55">
        <v>0</v>
      </c>
      <c r="F34" s="55">
        <v>20746</v>
      </c>
      <c r="G34" s="55">
        <v>20782.000000000007</v>
      </c>
      <c r="H34" s="55">
        <v>9031.9999999999982</v>
      </c>
      <c r="I34" s="55">
        <v>20610.999999999996</v>
      </c>
      <c r="J34" s="55">
        <v>16809.999999999993</v>
      </c>
      <c r="K34" s="55">
        <v>18871</v>
      </c>
      <c r="L34" s="55">
        <v>20805.000000000004</v>
      </c>
      <c r="M34" s="55">
        <v>25637.000000000004</v>
      </c>
      <c r="N34" s="55">
        <v>39054.999999999985</v>
      </c>
    </row>
    <row r="35" spans="1:14" x14ac:dyDescent="0.2">
      <c r="A35" s="132"/>
      <c r="B35" s="14" t="s">
        <v>72</v>
      </c>
      <c r="C35" s="55">
        <v>16441.999999999996</v>
      </c>
      <c r="D35" s="55">
        <v>0</v>
      </c>
      <c r="E35" s="55">
        <v>0</v>
      </c>
      <c r="F35" s="55">
        <v>16438.000000000007</v>
      </c>
      <c r="G35" s="55">
        <v>16470</v>
      </c>
      <c r="H35" s="55">
        <v>6159.0000000000009</v>
      </c>
      <c r="I35" s="55">
        <v>16257.999999999998</v>
      </c>
      <c r="J35" s="55">
        <v>13946.999999999995</v>
      </c>
      <c r="K35" s="55">
        <v>16601.000000000004</v>
      </c>
      <c r="L35" s="55">
        <v>16440.999999999993</v>
      </c>
      <c r="M35" s="55">
        <v>23301</v>
      </c>
      <c r="N35" s="55">
        <v>28375.999999999996</v>
      </c>
    </row>
    <row r="36" spans="1:14" x14ac:dyDescent="0.2">
      <c r="A36" s="132"/>
      <c r="B36" s="14" t="s">
        <v>25</v>
      </c>
      <c r="C36" s="55">
        <v>8995</v>
      </c>
      <c r="D36" s="55">
        <v>0</v>
      </c>
      <c r="E36" s="55">
        <v>0</v>
      </c>
      <c r="F36" s="55">
        <v>8839.9999999999982</v>
      </c>
      <c r="G36" s="55">
        <v>8981.0000000000036</v>
      </c>
      <c r="H36" s="55">
        <v>3103.9999999999995</v>
      </c>
      <c r="I36" s="55">
        <v>8979.9999999999964</v>
      </c>
      <c r="J36" s="55">
        <v>7647</v>
      </c>
      <c r="K36" s="55">
        <v>8983</v>
      </c>
      <c r="L36" s="55">
        <v>8981</v>
      </c>
      <c r="M36" s="55">
        <v>10639.000000000004</v>
      </c>
      <c r="N36" s="55">
        <v>15040.999999999998</v>
      </c>
    </row>
    <row r="37" spans="1:14" x14ac:dyDescent="0.2">
      <c r="A37" s="132"/>
      <c r="B37" s="14" t="s">
        <v>27</v>
      </c>
      <c r="C37" s="55">
        <v>66232.999999999985</v>
      </c>
      <c r="D37" s="55">
        <v>0</v>
      </c>
      <c r="E37" s="55">
        <v>0</v>
      </c>
      <c r="F37" s="55">
        <v>66132</v>
      </c>
      <c r="G37" s="55">
        <v>66009.999999999985</v>
      </c>
      <c r="H37" s="55">
        <v>28454</v>
      </c>
      <c r="I37" s="55">
        <v>64636.000000000022</v>
      </c>
      <c r="J37" s="55">
        <v>53340.999999999971</v>
      </c>
      <c r="K37" s="55">
        <v>66815.999999999971</v>
      </c>
      <c r="L37" s="55">
        <v>66156.000000000044</v>
      </c>
      <c r="M37" s="55">
        <v>90140.999999999956</v>
      </c>
      <c r="N37" s="55">
        <v>110951.99999999993</v>
      </c>
    </row>
    <row r="38" spans="1:14" x14ac:dyDescent="0.2">
      <c r="A38" s="132"/>
      <c r="B38" s="14" t="s">
        <v>17</v>
      </c>
      <c r="C38" s="55">
        <v>15152.000000000004</v>
      </c>
      <c r="D38" s="55">
        <v>0</v>
      </c>
      <c r="E38" s="55">
        <v>0</v>
      </c>
      <c r="F38" s="55">
        <v>15061.999999999998</v>
      </c>
      <c r="G38" s="55">
        <v>15164.999999999995</v>
      </c>
      <c r="H38" s="55">
        <v>5224.9999999999991</v>
      </c>
      <c r="I38" s="55">
        <v>15164.999999999995</v>
      </c>
      <c r="J38" s="55">
        <v>12541.999999999998</v>
      </c>
      <c r="K38" s="55">
        <v>15217.999999999995</v>
      </c>
      <c r="L38" s="55">
        <v>15175.999999999996</v>
      </c>
      <c r="M38" s="55">
        <v>20537.999999999996</v>
      </c>
      <c r="N38" s="55">
        <v>22711.000000000004</v>
      </c>
    </row>
    <row r="39" spans="1:14" x14ac:dyDescent="0.2">
      <c r="A39" s="132"/>
      <c r="B39" s="14" t="s">
        <v>19</v>
      </c>
      <c r="C39" s="55">
        <v>33308.999999999993</v>
      </c>
      <c r="D39" s="55">
        <v>0</v>
      </c>
      <c r="E39" s="55">
        <v>0</v>
      </c>
      <c r="F39" s="55">
        <v>33081.999999999993</v>
      </c>
      <c r="G39" s="55">
        <v>33255.000000000007</v>
      </c>
      <c r="H39" s="55">
        <v>17204.999999999996</v>
      </c>
      <c r="I39" s="55">
        <v>32670.999999999989</v>
      </c>
      <c r="J39" s="55">
        <v>28113</v>
      </c>
      <c r="K39" s="55">
        <v>34049.000000000007</v>
      </c>
      <c r="L39" s="55">
        <v>33356</v>
      </c>
      <c r="M39" s="55">
        <v>46627.999999999993</v>
      </c>
      <c r="N39" s="55">
        <v>56035</v>
      </c>
    </row>
    <row r="40" spans="1:14" x14ac:dyDescent="0.2">
      <c r="A40" s="132"/>
      <c r="B40" s="14" t="s">
        <v>68</v>
      </c>
      <c r="C40" s="55">
        <v>11985.000000000004</v>
      </c>
      <c r="D40" s="55">
        <v>0</v>
      </c>
      <c r="E40" s="55">
        <v>0</v>
      </c>
      <c r="F40" s="55">
        <v>11919</v>
      </c>
      <c r="G40" s="55">
        <v>11980.999999999996</v>
      </c>
      <c r="H40" s="55">
        <v>3827.9999999999995</v>
      </c>
      <c r="I40" s="55">
        <v>11980.999999999996</v>
      </c>
      <c r="J40" s="55">
        <v>10074.000000000004</v>
      </c>
      <c r="K40" s="55">
        <v>11984</v>
      </c>
      <c r="L40" s="55">
        <v>11980.999999999996</v>
      </c>
      <c r="M40" s="55">
        <v>15662</v>
      </c>
      <c r="N40" s="55">
        <v>20281</v>
      </c>
    </row>
    <row r="41" spans="1:14" x14ac:dyDescent="0.2">
      <c r="A41" s="132"/>
      <c r="B41" s="14" t="s">
        <v>12</v>
      </c>
      <c r="C41" s="55">
        <v>12850.999999999998</v>
      </c>
      <c r="D41" s="55">
        <v>0</v>
      </c>
      <c r="E41" s="55">
        <v>0</v>
      </c>
      <c r="F41" s="55">
        <v>12850.999999999998</v>
      </c>
      <c r="G41" s="55">
        <v>12803.999999999998</v>
      </c>
      <c r="H41" s="55">
        <v>3712</v>
      </c>
      <c r="I41" s="55">
        <v>12151.999999999998</v>
      </c>
      <c r="J41" s="55">
        <v>11086.000000000002</v>
      </c>
      <c r="K41" s="55">
        <v>12852.000000000002</v>
      </c>
      <c r="L41" s="55">
        <v>12852.000000000002</v>
      </c>
      <c r="M41" s="55">
        <v>15268</v>
      </c>
      <c r="N41" s="55">
        <v>17303.000000000004</v>
      </c>
    </row>
    <row r="42" spans="1:14" x14ac:dyDescent="0.2">
      <c r="A42" s="132"/>
      <c r="B42" s="14" t="s">
        <v>15</v>
      </c>
      <c r="C42" s="55">
        <v>18136.999999999996</v>
      </c>
      <c r="D42" s="55">
        <v>0</v>
      </c>
      <c r="E42" s="55">
        <v>0</v>
      </c>
      <c r="F42" s="55">
        <v>18136.999999999996</v>
      </c>
      <c r="G42" s="55">
        <v>18106.999999999996</v>
      </c>
      <c r="H42" s="55">
        <v>6252.0000000000045</v>
      </c>
      <c r="I42" s="55">
        <v>18154.999999999996</v>
      </c>
      <c r="J42" s="55">
        <v>15416.000000000005</v>
      </c>
      <c r="K42" s="55">
        <v>17362.000000000004</v>
      </c>
      <c r="L42" s="55">
        <v>18136.999999999996</v>
      </c>
      <c r="M42" s="55">
        <v>25047.000000000007</v>
      </c>
      <c r="N42" s="55">
        <v>31839</v>
      </c>
    </row>
    <row r="43" spans="1:14" x14ac:dyDescent="0.2">
      <c r="A43" s="132"/>
      <c r="B43" s="14" t="s">
        <v>13</v>
      </c>
      <c r="C43" s="55">
        <v>13673.999999999996</v>
      </c>
      <c r="D43" s="55">
        <v>0</v>
      </c>
      <c r="E43" s="55">
        <v>0</v>
      </c>
      <c r="F43" s="55">
        <v>13875.000000000002</v>
      </c>
      <c r="G43" s="55">
        <v>13673.999999999996</v>
      </c>
      <c r="H43" s="55">
        <v>4009.9999999999995</v>
      </c>
      <c r="I43" s="55">
        <v>13542</v>
      </c>
      <c r="J43" s="55">
        <v>11453.999999999996</v>
      </c>
      <c r="K43" s="55">
        <v>14101</v>
      </c>
      <c r="L43" s="55">
        <v>13711</v>
      </c>
      <c r="M43" s="55">
        <v>16893</v>
      </c>
      <c r="N43" s="55">
        <v>20593.999999999996</v>
      </c>
    </row>
    <row r="44" spans="1:14" ht="13.5" thickBot="1" x14ac:dyDescent="0.25">
      <c r="A44" s="133"/>
      <c r="B44" s="54" t="s">
        <v>10</v>
      </c>
      <c r="C44" s="56">
        <v>539011.00000000058</v>
      </c>
      <c r="D44" s="56">
        <v>0</v>
      </c>
      <c r="E44" s="56">
        <v>0</v>
      </c>
      <c r="F44" s="56">
        <v>536440.99999999942</v>
      </c>
      <c r="G44" s="56">
        <v>538073.99999999884</v>
      </c>
      <c r="H44" s="56">
        <v>196481.99999999994</v>
      </c>
      <c r="I44" s="56">
        <v>520079.9999999993</v>
      </c>
      <c r="J44" s="56">
        <v>447516.99999999971</v>
      </c>
      <c r="K44" s="56">
        <v>538412.00000000105</v>
      </c>
      <c r="L44" s="56">
        <v>538088.99999999953</v>
      </c>
      <c r="M44" s="56">
        <v>698445.00000000012</v>
      </c>
      <c r="N44" s="56">
        <v>850490</v>
      </c>
    </row>
    <row r="45" spans="1:14" x14ac:dyDescent="0.2">
      <c r="A45" s="132" t="s">
        <v>107</v>
      </c>
      <c r="B45" s="24" t="s">
        <v>66</v>
      </c>
      <c r="C45" s="57">
        <v>5656.0000000000009</v>
      </c>
      <c r="D45" s="57">
        <v>4796</v>
      </c>
      <c r="E45" s="57">
        <v>667</v>
      </c>
      <c r="F45" s="57">
        <v>1731</v>
      </c>
      <c r="G45" s="57">
        <v>6363.9999999999991</v>
      </c>
      <c r="H45" s="57">
        <v>320</v>
      </c>
      <c r="I45" s="57">
        <v>522</v>
      </c>
      <c r="J45" s="57">
        <v>159.00000000000003</v>
      </c>
      <c r="K45" s="57">
        <v>11056.000000000004</v>
      </c>
      <c r="L45" s="57">
        <v>1042.0000000000002</v>
      </c>
      <c r="M45" s="57">
        <v>565.00000000000034</v>
      </c>
      <c r="N45" s="57">
        <v>695.99999999999955</v>
      </c>
    </row>
    <row r="46" spans="1:14" x14ac:dyDescent="0.2">
      <c r="A46" s="132"/>
      <c r="B46" s="14" t="s">
        <v>16</v>
      </c>
      <c r="C46" s="55">
        <v>3437.9999999999995</v>
      </c>
      <c r="D46" s="55">
        <v>2759.9999999999991</v>
      </c>
      <c r="E46" s="55">
        <v>636.00000000000023</v>
      </c>
      <c r="F46" s="55">
        <v>444.00000000000034</v>
      </c>
      <c r="G46" s="55">
        <v>3896.9999999999982</v>
      </c>
      <c r="H46" s="55">
        <v>295.00000000000006</v>
      </c>
      <c r="I46" s="55">
        <v>372</v>
      </c>
      <c r="J46" s="55">
        <v>194.00000000000006</v>
      </c>
      <c r="K46" s="55">
        <v>8008.9999999999973</v>
      </c>
      <c r="L46" s="55">
        <v>329.00000000000011</v>
      </c>
      <c r="M46" s="55">
        <v>598.00000000000023</v>
      </c>
      <c r="N46" s="55">
        <v>963</v>
      </c>
    </row>
    <row r="47" spans="1:14" x14ac:dyDescent="0.2">
      <c r="A47" s="132"/>
      <c r="B47" s="14" t="s">
        <v>21</v>
      </c>
      <c r="C47" s="55">
        <v>4698.9999999999991</v>
      </c>
      <c r="D47" s="55">
        <v>3797.0000000000005</v>
      </c>
      <c r="E47" s="55">
        <v>942.00000000000023</v>
      </c>
      <c r="F47" s="55">
        <v>867.99999999999977</v>
      </c>
      <c r="G47" s="55">
        <v>3665.0000000000014</v>
      </c>
      <c r="H47" s="55">
        <v>324</v>
      </c>
      <c r="I47" s="55">
        <v>707.00000000000023</v>
      </c>
      <c r="J47" s="55">
        <v>624.00000000000011</v>
      </c>
      <c r="K47" s="55">
        <v>7591.0000000000027</v>
      </c>
      <c r="L47" s="55">
        <v>1223</v>
      </c>
      <c r="M47" s="55">
        <v>1254</v>
      </c>
      <c r="N47" s="55">
        <v>1368</v>
      </c>
    </row>
    <row r="48" spans="1:14" x14ac:dyDescent="0.2">
      <c r="A48" s="132"/>
      <c r="B48" s="14" t="s">
        <v>23</v>
      </c>
      <c r="C48" s="55">
        <v>7154.0000000000045</v>
      </c>
      <c r="D48" s="55">
        <v>6319.0000000000018</v>
      </c>
      <c r="E48" s="55">
        <v>1124.9999999999998</v>
      </c>
      <c r="F48" s="55">
        <v>1907.9999999999984</v>
      </c>
      <c r="G48" s="55">
        <v>5281.0000000000018</v>
      </c>
      <c r="H48" s="55">
        <v>553</v>
      </c>
      <c r="I48" s="55">
        <v>649.00000000000011</v>
      </c>
      <c r="J48" s="55">
        <v>582.00000000000045</v>
      </c>
      <c r="K48" s="55">
        <v>11890.999999999993</v>
      </c>
      <c r="L48" s="55">
        <v>1497.9999999999993</v>
      </c>
      <c r="M48" s="55">
        <v>2286.0000000000014</v>
      </c>
      <c r="N48" s="55">
        <v>3037.0000000000018</v>
      </c>
    </row>
    <row r="49" spans="1:14" x14ac:dyDescent="0.2">
      <c r="A49" s="132"/>
      <c r="B49" s="14" t="s">
        <v>26</v>
      </c>
      <c r="C49" s="55">
        <v>18092</v>
      </c>
      <c r="D49" s="55">
        <v>14031.999999999995</v>
      </c>
      <c r="E49" s="55">
        <v>3824.0000000000018</v>
      </c>
      <c r="F49" s="55">
        <v>3380.0000000000005</v>
      </c>
      <c r="G49" s="55">
        <v>20415.000000000007</v>
      </c>
      <c r="H49" s="55">
        <v>983.99999999999989</v>
      </c>
      <c r="I49" s="55">
        <v>1096.0000000000005</v>
      </c>
      <c r="J49" s="55">
        <v>838</v>
      </c>
      <c r="K49" s="55">
        <v>33187.000000000015</v>
      </c>
      <c r="L49" s="55">
        <v>3410.9999999999986</v>
      </c>
      <c r="M49" s="55">
        <v>1339.0000000000007</v>
      </c>
      <c r="N49" s="55">
        <v>3316.9999999999977</v>
      </c>
    </row>
    <row r="50" spans="1:14" x14ac:dyDescent="0.2">
      <c r="A50" s="132"/>
      <c r="B50" s="14" t="s">
        <v>22</v>
      </c>
      <c r="C50" s="55">
        <v>3279.9999999999991</v>
      </c>
      <c r="D50" s="55">
        <v>2801</v>
      </c>
      <c r="E50" s="55">
        <v>577</v>
      </c>
      <c r="F50" s="55">
        <v>1293.0000000000002</v>
      </c>
      <c r="G50" s="55">
        <v>2262.9999999999995</v>
      </c>
      <c r="H50" s="55">
        <v>142</v>
      </c>
      <c r="I50" s="55">
        <v>307.00000000000011</v>
      </c>
      <c r="J50" s="55">
        <v>215.00000000000003</v>
      </c>
      <c r="K50" s="55">
        <v>4800.0000000000018</v>
      </c>
      <c r="L50" s="55">
        <v>840.99999999999943</v>
      </c>
      <c r="M50" s="55">
        <v>429</v>
      </c>
      <c r="N50" s="55">
        <v>886.00000000000011</v>
      </c>
    </row>
    <row r="51" spans="1:14" x14ac:dyDescent="0.2">
      <c r="A51" s="132"/>
      <c r="B51" s="14" t="s">
        <v>14</v>
      </c>
      <c r="C51" s="55">
        <v>5299.0000000000009</v>
      </c>
      <c r="D51" s="55">
        <v>4618</v>
      </c>
      <c r="E51" s="55">
        <v>669</v>
      </c>
      <c r="F51" s="55">
        <v>1430</v>
      </c>
      <c r="G51" s="55">
        <v>3518.0000000000009</v>
      </c>
      <c r="H51" s="55">
        <v>248.99999999999989</v>
      </c>
      <c r="I51" s="55">
        <v>437.00000000000011</v>
      </c>
      <c r="J51" s="55">
        <v>177</v>
      </c>
      <c r="K51" s="55">
        <v>10829.999999999998</v>
      </c>
      <c r="L51" s="55">
        <v>990</v>
      </c>
      <c r="M51" s="55">
        <v>293</v>
      </c>
      <c r="N51" s="55">
        <v>559</v>
      </c>
    </row>
    <row r="52" spans="1:14" x14ac:dyDescent="0.2">
      <c r="A52" s="132"/>
      <c r="B52" s="14" t="s">
        <v>11</v>
      </c>
      <c r="C52" s="55">
        <v>6957.9999999999982</v>
      </c>
      <c r="D52" s="55">
        <v>6372.0000000000018</v>
      </c>
      <c r="E52" s="55">
        <v>1233.0000000000002</v>
      </c>
      <c r="F52" s="55">
        <v>3263.0000000000009</v>
      </c>
      <c r="G52" s="55">
        <v>4347</v>
      </c>
      <c r="H52" s="55">
        <v>448.99999999999977</v>
      </c>
      <c r="I52" s="55">
        <v>741.00000000000034</v>
      </c>
      <c r="J52" s="55">
        <v>450</v>
      </c>
      <c r="K52" s="55">
        <v>8672.9999999999982</v>
      </c>
      <c r="L52" s="55">
        <v>1822.0000000000002</v>
      </c>
      <c r="M52" s="55">
        <v>742.00000000000068</v>
      </c>
      <c r="N52" s="55">
        <v>529.99999999999977</v>
      </c>
    </row>
    <row r="53" spans="1:14" x14ac:dyDescent="0.2">
      <c r="A53" s="132"/>
      <c r="B53" s="14" t="s">
        <v>18</v>
      </c>
      <c r="C53" s="55">
        <v>3301.9999999999991</v>
      </c>
      <c r="D53" s="55">
        <v>2879.0000000000018</v>
      </c>
      <c r="E53" s="55">
        <v>512</v>
      </c>
      <c r="F53" s="55">
        <v>642</v>
      </c>
      <c r="G53" s="55">
        <v>3799</v>
      </c>
      <c r="H53" s="55">
        <v>217.99999999999991</v>
      </c>
      <c r="I53" s="55">
        <v>393.99999999999966</v>
      </c>
      <c r="J53" s="55">
        <v>234</v>
      </c>
      <c r="K53" s="55">
        <v>7560.9999999999964</v>
      </c>
      <c r="L53" s="55">
        <v>802.00000000000011</v>
      </c>
      <c r="M53" s="55">
        <v>864.00000000000023</v>
      </c>
      <c r="N53" s="55">
        <v>1207.0000000000002</v>
      </c>
    </row>
    <row r="54" spans="1:14" x14ac:dyDescent="0.2">
      <c r="A54" s="132"/>
      <c r="B54" s="14" t="s">
        <v>24</v>
      </c>
      <c r="C54" s="55">
        <v>4946</v>
      </c>
      <c r="D54" s="55">
        <v>3675.0000000000018</v>
      </c>
      <c r="E54" s="55">
        <v>893</v>
      </c>
      <c r="F54" s="55">
        <v>720.99999999999955</v>
      </c>
      <c r="G54" s="55">
        <v>4732.0000000000018</v>
      </c>
      <c r="H54" s="55">
        <v>411</v>
      </c>
      <c r="I54" s="55">
        <v>439</v>
      </c>
      <c r="J54" s="55">
        <v>349</v>
      </c>
      <c r="K54" s="55">
        <v>6889</v>
      </c>
      <c r="L54" s="55">
        <v>670.00000000000011</v>
      </c>
      <c r="M54" s="55">
        <v>623.00000000000023</v>
      </c>
      <c r="N54" s="55">
        <v>872</v>
      </c>
    </row>
    <row r="55" spans="1:14" x14ac:dyDescent="0.2">
      <c r="A55" s="132"/>
      <c r="B55" s="14" t="s">
        <v>20</v>
      </c>
      <c r="C55" s="55">
        <v>5403.0000000000027</v>
      </c>
      <c r="D55" s="55">
        <v>4220.0000000000009</v>
      </c>
      <c r="E55" s="55">
        <v>835</v>
      </c>
      <c r="F55" s="55">
        <v>572.00000000000023</v>
      </c>
      <c r="G55" s="55">
        <v>5057.9999999999982</v>
      </c>
      <c r="H55" s="55">
        <v>306.00000000000006</v>
      </c>
      <c r="I55" s="55">
        <v>325.00000000000011</v>
      </c>
      <c r="J55" s="55">
        <v>158.00000000000009</v>
      </c>
      <c r="K55" s="55">
        <v>6273.0000000000018</v>
      </c>
      <c r="L55" s="55">
        <v>805</v>
      </c>
      <c r="M55" s="55">
        <v>574</v>
      </c>
      <c r="N55" s="55">
        <v>1193</v>
      </c>
    </row>
    <row r="56" spans="1:14" x14ac:dyDescent="0.2">
      <c r="A56" s="132"/>
      <c r="B56" s="14" t="s">
        <v>72</v>
      </c>
      <c r="C56" s="55">
        <v>3514.9999999999995</v>
      </c>
      <c r="D56" s="55">
        <v>2813</v>
      </c>
      <c r="E56" s="55">
        <v>597</v>
      </c>
      <c r="F56" s="55">
        <v>1073</v>
      </c>
      <c r="G56" s="55">
        <v>2955.0000000000023</v>
      </c>
      <c r="H56" s="55">
        <v>132.00000000000009</v>
      </c>
      <c r="I56" s="55">
        <v>166.99999999999991</v>
      </c>
      <c r="J56" s="55">
        <v>139</v>
      </c>
      <c r="K56" s="55">
        <v>5637</v>
      </c>
      <c r="L56" s="55">
        <v>683.00000000000023</v>
      </c>
      <c r="M56" s="55">
        <v>410.00000000000011</v>
      </c>
      <c r="N56" s="55">
        <v>698.00000000000034</v>
      </c>
    </row>
    <row r="57" spans="1:14" x14ac:dyDescent="0.2">
      <c r="A57" s="132"/>
      <c r="B57" s="14" t="s">
        <v>25</v>
      </c>
      <c r="C57" s="55">
        <v>1707.9999999999998</v>
      </c>
      <c r="D57" s="55">
        <v>1487</v>
      </c>
      <c r="E57" s="55">
        <v>204</v>
      </c>
      <c r="F57" s="55">
        <v>115.00000000000004</v>
      </c>
      <c r="G57" s="55">
        <v>1254.9999999999998</v>
      </c>
      <c r="H57" s="55">
        <v>110</v>
      </c>
      <c r="I57" s="55">
        <v>80.000000000000014</v>
      </c>
      <c r="J57" s="55">
        <v>81.000000000000028</v>
      </c>
      <c r="K57" s="55">
        <v>2376.0000000000005</v>
      </c>
      <c r="L57" s="55">
        <v>184.00000000000003</v>
      </c>
      <c r="M57" s="55">
        <v>189</v>
      </c>
      <c r="N57" s="55">
        <v>488</v>
      </c>
    </row>
    <row r="58" spans="1:14" x14ac:dyDescent="0.2">
      <c r="A58" s="132"/>
      <c r="B58" s="14" t="s">
        <v>27</v>
      </c>
      <c r="C58" s="55">
        <v>13599.000000000002</v>
      </c>
      <c r="D58" s="55">
        <v>10838.999999999996</v>
      </c>
      <c r="E58" s="55">
        <v>2122.0000000000009</v>
      </c>
      <c r="F58" s="55">
        <v>2284.0000000000005</v>
      </c>
      <c r="G58" s="55">
        <v>12606.000000000007</v>
      </c>
      <c r="H58" s="55">
        <v>905.99999999999955</v>
      </c>
      <c r="I58" s="55">
        <v>1111.0000000000005</v>
      </c>
      <c r="J58" s="55">
        <v>638.00000000000011</v>
      </c>
      <c r="K58" s="55">
        <v>25594.999999999993</v>
      </c>
      <c r="L58" s="55">
        <v>2924.0000000000005</v>
      </c>
      <c r="M58" s="55">
        <v>1786.0000000000007</v>
      </c>
      <c r="N58" s="55">
        <v>3175.0000000000023</v>
      </c>
    </row>
    <row r="59" spans="1:14" x14ac:dyDescent="0.2">
      <c r="A59" s="132"/>
      <c r="B59" s="14" t="s">
        <v>17</v>
      </c>
      <c r="C59" s="55">
        <v>3544.9999999999995</v>
      </c>
      <c r="D59" s="55">
        <v>2976.9999999999991</v>
      </c>
      <c r="E59" s="55">
        <v>467.00000000000034</v>
      </c>
      <c r="F59" s="55">
        <v>873.00000000000057</v>
      </c>
      <c r="G59" s="55">
        <v>3766.0000000000018</v>
      </c>
      <c r="H59" s="55">
        <v>251.99999999999991</v>
      </c>
      <c r="I59" s="55">
        <v>450.00000000000011</v>
      </c>
      <c r="J59" s="55">
        <v>160</v>
      </c>
      <c r="K59" s="55">
        <v>8287</v>
      </c>
      <c r="L59" s="55">
        <v>562</v>
      </c>
      <c r="M59" s="55">
        <v>693.99999999999966</v>
      </c>
      <c r="N59" s="55">
        <v>660.99999999999977</v>
      </c>
    </row>
    <row r="60" spans="1:14" x14ac:dyDescent="0.2">
      <c r="A60" s="132"/>
      <c r="B60" s="14" t="s">
        <v>19</v>
      </c>
      <c r="C60" s="55">
        <v>6457</v>
      </c>
      <c r="D60" s="55">
        <v>4990.9999999999964</v>
      </c>
      <c r="E60" s="55">
        <v>1063.0000000000007</v>
      </c>
      <c r="F60" s="55">
        <v>1196.9999999999998</v>
      </c>
      <c r="G60" s="55">
        <v>6535.0000000000018</v>
      </c>
      <c r="H60" s="55">
        <v>879.00000000000011</v>
      </c>
      <c r="I60" s="55">
        <v>538</v>
      </c>
      <c r="J60" s="55">
        <v>822</v>
      </c>
      <c r="K60" s="55">
        <v>10781.000000000002</v>
      </c>
      <c r="L60" s="55">
        <v>1129.0000000000002</v>
      </c>
      <c r="M60" s="55">
        <v>1652</v>
      </c>
      <c r="N60" s="55">
        <v>2315.9999999999995</v>
      </c>
    </row>
    <row r="61" spans="1:14" x14ac:dyDescent="0.2">
      <c r="A61" s="132"/>
      <c r="B61" s="14" t="s">
        <v>68</v>
      </c>
      <c r="C61" s="55">
        <v>1727.0000000000007</v>
      </c>
      <c r="D61" s="55">
        <v>1394.9999999999998</v>
      </c>
      <c r="E61" s="55">
        <v>268</v>
      </c>
      <c r="F61" s="55">
        <v>307.00000000000011</v>
      </c>
      <c r="G61" s="55">
        <v>1273.9999999999998</v>
      </c>
      <c r="H61" s="55">
        <v>97</v>
      </c>
      <c r="I61" s="55">
        <v>156.00000000000003</v>
      </c>
      <c r="J61" s="55">
        <v>135</v>
      </c>
      <c r="K61" s="55">
        <v>2678.0000000000009</v>
      </c>
      <c r="L61" s="55">
        <v>338</v>
      </c>
      <c r="M61" s="55">
        <v>227.00000000000006</v>
      </c>
      <c r="N61" s="55">
        <v>460.00000000000011</v>
      </c>
    </row>
    <row r="62" spans="1:14" x14ac:dyDescent="0.2">
      <c r="A62" s="132"/>
      <c r="B62" s="14" t="s">
        <v>12</v>
      </c>
      <c r="C62" s="55">
        <v>2148.9999999999995</v>
      </c>
      <c r="D62" s="55">
        <v>1956.0000000000002</v>
      </c>
      <c r="E62" s="55">
        <v>264</v>
      </c>
      <c r="F62" s="55">
        <v>321.00000000000011</v>
      </c>
      <c r="G62" s="55">
        <v>1625.9999999999995</v>
      </c>
      <c r="H62" s="55">
        <v>91.000000000000014</v>
      </c>
      <c r="I62" s="55">
        <v>226.00000000000009</v>
      </c>
      <c r="J62" s="55">
        <v>78.000000000000028</v>
      </c>
      <c r="K62" s="55">
        <v>2362.0000000000005</v>
      </c>
      <c r="L62" s="55">
        <v>418.00000000000034</v>
      </c>
      <c r="M62" s="55">
        <v>174</v>
      </c>
      <c r="N62" s="55">
        <v>241</v>
      </c>
    </row>
    <row r="63" spans="1:14" x14ac:dyDescent="0.2">
      <c r="A63" s="132"/>
      <c r="B63" s="14" t="s">
        <v>15</v>
      </c>
      <c r="C63" s="55">
        <v>4290</v>
      </c>
      <c r="D63" s="55">
        <v>3177.0000000000005</v>
      </c>
      <c r="E63" s="55">
        <v>866.99999999999977</v>
      </c>
      <c r="F63" s="55">
        <v>779</v>
      </c>
      <c r="G63" s="55">
        <v>3411</v>
      </c>
      <c r="H63" s="55">
        <v>306.00000000000006</v>
      </c>
      <c r="I63" s="55">
        <v>374</v>
      </c>
      <c r="J63" s="55">
        <v>314.00000000000011</v>
      </c>
      <c r="K63" s="55">
        <v>5957.0000000000009</v>
      </c>
      <c r="L63" s="55">
        <v>808.00000000000045</v>
      </c>
      <c r="M63" s="55">
        <v>383.99999999999989</v>
      </c>
      <c r="N63" s="55">
        <v>343.00000000000006</v>
      </c>
    </row>
    <row r="64" spans="1:14" x14ac:dyDescent="0.2">
      <c r="A64" s="132"/>
      <c r="B64" s="14" t="s">
        <v>13</v>
      </c>
      <c r="C64" s="55">
        <v>4656</v>
      </c>
      <c r="D64" s="55">
        <v>3761.9999999999995</v>
      </c>
      <c r="E64" s="55">
        <v>787</v>
      </c>
      <c r="F64" s="55">
        <v>504</v>
      </c>
      <c r="G64" s="55">
        <v>6324</v>
      </c>
      <c r="H64" s="55">
        <v>220.00000000000003</v>
      </c>
      <c r="I64" s="55">
        <v>285.99999999999989</v>
      </c>
      <c r="J64" s="55">
        <v>427</v>
      </c>
      <c r="K64" s="55">
        <v>8988</v>
      </c>
      <c r="L64" s="55">
        <v>848.00000000000011</v>
      </c>
      <c r="M64" s="55">
        <v>270.99999999999989</v>
      </c>
      <c r="N64" s="55">
        <v>354.99999999999966</v>
      </c>
    </row>
    <row r="65" spans="1:14" ht="13.5" thickBot="1" x14ac:dyDescent="0.25">
      <c r="A65" s="133"/>
      <c r="B65" s="54" t="s">
        <v>10</v>
      </c>
      <c r="C65" s="56">
        <v>109872.99999999996</v>
      </c>
      <c r="D65" s="56">
        <v>89666.000000000102</v>
      </c>
      <c r="E65" s="56">
        <v>18551.999999999996</v>
      </c>
      <c r="F65" s="56">
        <v>23705.000000000022</v>
      </c>
      <c r="G65" s="56">
        <v>103090.99999999969</v>
      </c>
      <c r="H65" s="56">
        <v>7243.9999999999854</v>
      </c>
      <c r="I65" s="56">
        <v>9376.9999999999982</v>
      </c>
      <c r="J65" s="56">
        <v>6774</v>
      </c>
      <c r="K65" s="56">
        <v>189420.99999999962</v>
      </c>
      <c r="L65" s="56">
        <v>21326.999999999975</v>
      </c>
      <c r="M65" s="56">
        <v>15354.000000000013</v>
      </c>
      <c r="N65" s="56">
        <v>23364.999999999967</v>
      </c>
    </row>
    <row r="66" spans="1:14" ht="12.75" customHeight="1" x14ac:dyDescent="0.2">
      <c r="A66" s="132" t="s">
        <v>108</v>
      </c>
      <c r="B66" s="24" t="s">
        <v>66</v>
      </c>
      <c r="C66" s="57">
        <v>28264.999999999993</v>
      </c>
      <c r="D66" s="57">
        <v>0</v>
      </c>
      <c r="E66" s="57">
        <v>0</v>
      </c>
      <c r="F66" s="57">
        <v>27746.999999999993</v>
      </c>
      <c r="G66" s="57">
        <v>28180</v>
      </c>
      <c r="H66" s="57">
        <v>8187.9999999999991</v>
      </c>
      <c r="I66" s="57">
        <v>27942.999999999989</v>
      </c>
      <c r="J66" s="57">
        <v>23465.999999999993</v>
      </c>
      <c r="K66" s="57">
        <v>28073.000000000004</v>
      </c>
      <c r="L66" s="57">
        <v>28559</v>
      </c>
      <c r="M66" s="57">
        <v>34228.999999999985</v>
      </c>
      <c r="N66" s="57">
        <v>41933.000000000007</v>
      </c>
    </row>
    <row r="67" spans="1:14" x14ac:dyDescent="0.2">
      <c r="A67" s="132"/>
      <c r="B67" s="14" t="s">
        <v>16</v>
      </c>
      <c r="C67" s="55">
        <v>19502.999999999996</v>
      </c>
      <c r="D67" s="55">
        <v>0</v>
      </c>
      <c r="E67" s="55">
        <v>0</v>
      </c>
      <c r="F67" s="55">
        <v>19486.000000000007</v>
      </c>
      <c r="G67" s="55">
        <v>19593.999999999996</v>
      </c>
      <c r="H67" s="55">
        <v>9188</v>
      </c>
      <c r="I67" s="55">
        <v>16978.000000000007</v>
      </c>
      <c r="J67" s="55">
        <v>15939.000000000002</v>
      </c>
      <c r="K67" s="55">
        <v>19549.999999999996</v>
      </c>
      <c r="L67" s="55">
        <v>19447</v>
      </c>
      <c r="M67" s="55">
        <v>22628.999999999996</v>
      </c>
      <c r="N67" s="55">
        <v>29470.999999999985</v>
      </c>
    </row>
    <row r="68" spans="1:14" x14ac:dyDescent="0.2">
      <c r="A68" s="132"/>
      <c r="B68" s="14" t="s">
        <v>21</v>
      </c>
      <c r="C68" s="55">
        <v>18399</v>
      </c>
      <c r="D68" s="55">
        <v>0</v>
      </c>
      <c r="E68" s="55">
        <v>0</v>
      </c>
      <c r="F68" s="55">
        <v>18218.999999999993</v>
      </c>
      <c r="G68" s="55">
        <v>18346.999999999996</v>
      </c>
      <c r="H68" s="55">
        <v>5763.0000000000018</v>
      </c>
      <c r="I68" s="55">
        <v>18114.000000000004</v>
      </c>
      <c r="J68" s="55">
        <v>14052.999999999996</v>
      </c>
      <c r="K68" s="55">
        <v>18296</v>
      </c>
      <c r="L68" s="55">
        <v>18301.999999999996</v>
      </c>
      <c r="M68" s="55">
        <v>24208.999999999996</v>
      </c>
      <c r="N68" s="55">
        <v>28407.000000000004</v>
      </c>
    </row>
    <row r="69" spans="1:14" x14ac:dyDescent="0.2">
      <c r="A69" s="132"/>
      <c r="B69" s="14" t="s">
        <v>23</v>
      </c>
      <c r="C69" s="55">
        <v>37269</v>
      </c>
      <c r="D69" s="55">
        <v>0</v>
      </c>
      <c r="E69" s="55">
        <v>0</v>
      </c>
      <c r="F69" s="55">
        <v>36463</v>
      </c>
      <c r="G69" s="55">
        <v>37000.999999999985</v>
      </c>
      <c r="H69" s="55">
        <v>12318.999999999991</v>
      </c>
      <c r="I69" s="55">
        <v>36350.000000000007</v>
      </c>
      <c r="J69" s="55">
        <v>29987.000000000015</v>
      </c>
      <c r="K69" s="55">
        <v>37752.000000000036</v>
      </c>
      <c r="L69" s="55">
        <v>37027.000000000007</v>
      </c>
      <c r="M69" s="55">
        <v>48248</v>
      </c>
      <c r="N69" s="55">
        <v>59623.999999999971</v>
      </c>
    </row>
    <row r="70" spans="1:14" x14ac:dyDescent="0.2">
      <c r="A70" s="132"/>
      <c r="B70" s="14" t="s">
        <v>26</v>
      </c>
      <c r="C70" s="55">
        <v>101744.99999999997</v>
      </c>
      <c r="D70" s="55">
        <v>0</v>
      </c>
      <c r="E70" s="55">
        <v>0</v>
      </c>
      <c r="F70" s="55">
        <v>99755.999999999942</v>
      </c>
      <c r="G70" s="55">
        <v>101634.00000000004</v>
      </c>
      <c r="H70" s="55">
        <v>31951.999999999967</v>
      </c>
      <c r="I70" s="55">
        <v>99029.999999999927</v>
      </c>
      <c r="J70" s="55">
        <v>85136</v>
      </c>
      <c r="K70" s="55">
        <v>101453</v>
      </c>
      <c r="L70" s="55">
        <v>101226.99999999988</v>
      </c>
      <c r="M70" s="55">
        <v>126963.99999999994</v>
      </c>
      <c r="N70" s="55">
        <v>139444.00000000003</v>
      </c>
    </row>
    <row r="71" spans="1:14" x14ac:dyDescent="0.2">
      <c r="A71" s="132"/>
      <c r="B71" s="14" t="s">
        <v>22</v>
      </c>
      <c r="C71" s="55">
        <v>22098</v>
      </c>
      <c r="D71" s="55">
        <v>0</v>
      </c>
      <c r="E71" s="55">
        <v>0</v>
      </c>
      <c r="F71" s="55">
        <v>21694.999999999996</v>
      </c>
      <c r="G71" s="55">
        <v>21981.000000000004</v>
      </c>
      <c r="H71" s="55">
        <v>5933.9999999999973</v>
      </c>
      <c r="I71" s="55">
        <v>21641.999999999996</v>
      </c>
      <c r="J71" s="55">
        <v>18393.000000000004</v>
      </c>
      <c r="K71" s="55">
        <v>22194.000000000018</v>
      </c>
      <c r="L71" s="55">
        <v>22194.000000000018</v>
      </c>
      <c r="M71" s="55">
        <v>26546.999999999993</v>
      </c>
      <c r="N71" s="55">
        <v>32655.999999999996</v>
      </c>
    </row>
    <row r="72" spans="1:14" x14ac:dyDescent="0.2">
      <c r="A72" s="132"/>
      <c r="B72" s="14" t="s">
        <v>14</v>
      </c>
      <c r="C72" s="55">
        <v>22447.999999999989</v>
      </c>
      <c r="D72" s="55">
        <v>0</v>
      </c>
      <c r="E72" s="55">
        <v>0</v>
      </c>
      <c r="F72" s="55">
        <v>22146.999999999996</v>
      </c>
      <c r="G72" s="55">
        <v>22327</v>
      </c>
      <c r="H72" s="55">
        <v>9835.0000000000055</v>
      </c>
      <c r="I72" s="55">
        <v>22141.000000000007</v>
      </c>
      <c r="J72" s="55">
        <v>19073</v>
      </c>
      <c r="K72" s="55">
        <v>22599.999999999996</v>
      </c>
      <c r="L72" s="55">
        <v>22511.999999999993</v>
      </c>
      <c r="M72" s="55">
        <v>29777</v>
      </c>
      <c r="N72" s="55">
        <v>35466.999999999985</v>
      </c>
    </row>
    <row r="73" spans="1:14" x14ac:dyDescent="0.2">
      <c r="A73" s="132"/>
      <c r="B73" s="14" t="s">
        <v>11</v>
      </c>
      <c r="C73" s="55">
        <v>26911.000000000007</v>
      </c>
      <c r="D73" s="55">
        <v>0</v>
      </c>
      <c r="E73" s="55">
        <v>0</v>
      </c>
      <c r="F73" s="55">
        <v>26251</v>
      </c>
      <c r="G73" s="55">
        <v>26691.999999999993</v>
      </c>
      <c r="H73" s="55">
        <v>8497.0000000000036</v>
      </c>
      <c r="I73" s="55">
        <v>26494.999999999993</v>
      </c>
      <c r="J73" s="55">
        <v>22261.000000000004</v>
      </c>
      <c r="K73" s="55">
        <v>26820</v>
      </c>
      <c r="L73" s="55">
        <v>26657.999999999982</v>
      </c>
      <c r="M73" s="55">
        <v>32612.999999999993</v>
      </c>
      <c r="N73" s="55">
        <v>38463</v>
      </c>
    </row>
    <row r="74" spans="1:14" x14ac:dyDescent="0.2">
      <c r="A74" s="132"/>
      <c r="B74" s="14" t="s">
        <v>18</v>
      </c>
      <c r="C74" s="55">
        <v>31217</v>
      </c>
      <c r="D74" s="55">
        <v>0</v>
      </c>
      <c r="E74" s="55">
        <v>0</v>
      </c>
      <c r="F74" s="55">
        <v>30922.000000000015</v>
      </c>
      <c r="G74" s="55">
        <v>31170.000000000004</v>
      </c>
      <c r="H74" s="55">
        <v>10974.999999999998</v>
      </c>
      <c r="I74" s="55">
        <v>30998.000000000015</v>
      </c>
      <c r="J74" s="55">
        <v>26387.000000000011</v>
      </c>
      <c r="K74" s="55">
        <v>31204.999999999996</v>
      </c>
      <c r="L74" s="55">
        <v>31179</v>
      </c>
      <c r="M74" s="55">
        <v>39321.999999999985</v>
      </c>
      <c r="N74" s="55">
        <v>45920.999999999993</v>
      </c>
    </row>
    <row r="75" spans="1:14" x14ac:dyDescent="0.2">
      <c r="A75" s="132"/>
      <c r="B75" s="14" t="s">
        <v>24</v>
      </c>
      <c r="C75" s="55">
        <v>17271</v>
      </c>
      <c r="D75" s="55">
        <v>0</v>
      </c>
      <c r="E75" s="55">
        <v>0</v>
      </c>
      <c r="F75" s="55">
        <v>16875.000000000004</v>
      </c>
      <c r="G75" s="55">
        <v>17380</v>
      </c>
      <c r="H75" s="55">
        <v>6820.0000000000018</v>
      </c>
      <c r="I75" s="55">
        <v>17311.999999999996</v>
      </c>
      <c r="J75" s="55">
        <v>14853.999999999996</v>
      </c>
      <c r="K75" s="55">
        <v>17582</v>
      </c>
      <c r="L75" s="55">
        <v>17362.999999999996</v>
      </c>
      <c r="M75" s="55">
        <v>23647</v>
      </c>
      <c r="N75" s="55">
        <v>31175.000000000007</v>
      </c>
    </row>
    <row r="76" spans="1:14" x14ac:dyDescent="0.2">
      <c r="A76" s="132"/>
      <c r="B76" s="14" t="s">
        <v>20</v>
      </c>
      <c r="C76" s="55">
        <v>21067.999999999996</v>
      </c>
      <c r="D76" s="55">
        <v>0</v>
      </c>
      <c r="E76" s="55">
        <v>0</v>
      </c>
      <c r="F76" s="55">
        <v>21031.999999999989</v>
      </c>
      <c r="G76" s="55">
        <v>21161.000000000004</v>
      </c>
      <c r="H76" s="55">
        <v>9060.0000000000091</v>
      </c>
      <c r="I76" s="55">
        <v>20891.999999999993</v>
      </c>
      <c r="J76" s="55">
        <v>17071.999999999996</v>
      </c>
      <c r="K76" s="55">
        <v>19287.999999999993</v>
      </c>
      <c r="L76" s="55">
        <v>21162.000000000004</v>
      </c>
      <c r="M76" s="55">
        <v>25221.999999999989</v>
      </c>
      <c r="N76" s="55">
        <v>36572.000000000007</v>
      </c>
    </row>
    <row r="77" spans="1:14" x14ac:dyDescent="0.2">
      <c r="A77" s="132"/>
      <c r="B77" s="14" t="s">
        <v>72</v>
      </c>
      <c r="C77" s="55">
        <v>17452.000000000004</v>
      </c>
      <c r="D77" s="55">
        <v>0</v>
      </c>
      <c r="E77" s="55">
        <v>0</v>
      </c>
      <c r="F77" s="55">
        <v>16503.999999999993</v>
      </c>
      <c r="G77" s="55">
        <v>16579</v>
      </c>
      <c r="H77" s="55">
        <v>6131</v>
      </c>
      <c r="I77" s="55">
        <v>16535.000000000004</v>
      </c>
      <c r="J77" s="55">
        <v>13967</v>
      </c>
      <c r="K77" s="55">
        <v>16792.999999999996</v>
      </c>
      <c r="L77" s="55">
        <v>16579</v>
      </c>
      <c r="M77" s="55">
        <v>23875</v>
      </c>
      <c r="N77" s="55">
        <v>27840.000000000011</v>
      </c>
    </row>
    <row r="78" spans="1:14" x14ac:dyDescent="0.2">
      <c r="A78" s="132"/>
      <c r="B78" s="14" t="s">
        <v>25</v>
      </c>
      <c r="C78" s="55">
        <v>9049.0000000000036</v>
      </c>
      <c r="D78" s="55">
        <v>0</v>
      </c>
      <c r="E78" s="55">
        <v>0</v>
      </c>
      <c r="F78" s="55">
        <v>8846.0000000000018</v>
      </c>
      <c r="G78" s="55">
        <v>9049.0000000000036</v>
      </c>
      <c r="H78" s="55">
        <v>3172.9999999999995</v>
      </c>
      <c r="I78" s="55">
        <v>9049.0000000000036</v>
      </c>
      <c r="J78" s="55">
        <v>7647.9999999999991</v>
      </c>
      <c r="K78" s="55">
        <v>9049.0000000000036</v>
      </c>
      <c r="L78" s="55">
        <v>9049.0000000000036</v>
      </c>
      <c r="M78" s="55">
        <v>10920.000000000002</v>
      </c>
      <c r="N78" s="55">
        <v>15544.000000000004</v>
      </c>
    </row>
    <row r="79" spans="1:14" x14ac:dyDescent="0.2">
      <c r="A79" s="132"/>
      <c r="B79" s="14" t="s">
        <v>27</v>
      </c>
      <c r="C79" s="55">
        <v>67148.000000000058</v>
      </c>
      <c r="D79" s="55">
        <v>0</v>
      </c>
      <c r="E79" s="55">
        <v>0</v>
      </c>
      <c r="F79" s="55">
        <v>65825.999999999985</v>
      </c>
      <c r="G79" s="55">
        <v>66896.999999999985</v>
      </c>
      <c r="H79" s="55">
        <v>28673.000000000018</v>
      </c>
      <c r="I79" s="55">
        <v>65453.000000000022</v>
      </c>
      <c r="J79" s="55">
        <v>54492.000000000015</v>
      </c>
      <c r="K79" s="55">
        <v>67443.000000000015</v>
      </c>
      <c r="L79" s="55">
        <v>66476</v>
      </c>
      <c r="M79" s="55">
        <v>86309.999999999985</v>
      </c>
      <c r="N79" s="55">
        <v>107777.99999999996</v>
      </c>
    </row>
    <row r="80" spans="1:14" x14ac:dyDescent="0.2">
      <c r="A80" s="132"/>
      <c r="B80" s="14" t="s">
        <v>17</v>
      </c>
      <c r="C80" s="55">
        <v>15282</v>
      </c>
      <c r="D80" s="55">
        <v>0</v>
      </c>
      <c r="E80" s="55">
        <v>0</v>
      </c>
      <c r="F80" s="55">
        <v>14604.000000000005</v>
      </c>
      <c r="G80" s="55">
        <v>15299.000000000009</v>
      </c>
      <c r="H80" s="55">
        <v>5248.0000000000009</v>
      </c>
      <c r="I80" s="55">
        <v>15290</v>
      </c>
      <c r="J80" s="55">
        <v>12463.000000000002</v>
      </c>
      <c r="K80" s="55">
        <v>15338.000000000005</v>
      </c>
      <c r="L80" s="55">
        <v>15085.999999999998</v>
      </c>
      <c r="M80" s="55">
        <v>20480</v>
      </c>
      <c r="N80" s="55">
        <v>21698.999999999989</v>
      </c>
    </row>
    <row r="81" spans="1:14" x14ac:dyDescent="0.2">
      <c r="A81" s="132"/>
      <c r="B81" s="14" t="s">
        <v>19</v>
      </c>
      <c r="C81" s="55">
        <v>33172</v>
      </c>
      <c r="D81" s="55">
        <v>0</v>
      </c>
      <c r="E81" s="55">
        <v>0</v>
      </c>
      <c r="F81" s="55">
        <v>32935</v>
      </c>
      <c r="G81" s="55">
        <v>33317.999999999985</v>
      </c>
      <c r="H81" s="55">
        <v>16944.999999999996</v>
      </c>
      <c r="I81" s="55">
        <v>32451</v>
      </c>
      <c r="J81" s="55">
        <v>27776.999999999985</v>
      </c>
      <c r="K81" s="55">
        <v>34012.999999999985</v>
      </c>
      <c r="L81" s="55">
        <v>33427.999999999985</v>
      </c>
      <c r="M81" s="55">
        <v>46346.000000000015</v>
      </c>
      <c r="N81" s="55">
        <v>54841.999999999993</v>
      </c>
    </row>
    <row r="82" spans="1:14" x14ac:dyDescent="0.2">
      <c r="A82" s="132"/>
      <c r="B82" s="14" t="s">
        <v>68</v>
      </c>
      <c r="C82" s="55">
        <v>12119.999999999996</v>
      </c>
      <c r="D82" s="55">
        <v>0</v>
      </c>
      <c r="E82" s="55">
        <v>0</v>
      </c>
      <c r="F82" s="55">
        <v>11759.000000000004</v>
      </c>
      <c r="G82" s="55">
        <v>12119.999999999996</v>
      </c>
      <c r="H82" s="55">
        <v>3747.9999999999982</v>
      </c>
      <c r="I82" s="55">
        <v>12119.999999999996</v>
      </c>
      <c r="J82" s="55">
        <v>10091</v>
      </c>
      <c r="K82" s="55">
        <v>12119.999999999996</v>
      </c>
      <c r="L82" s="55">
        <v>12119.999999999996</v>
      </c>
      <c r="M82" s="55">
        <v>14657.000000000002</v>
      </c>
      <c r="N82" s="55">
        <v>19011</v>
      </c>
    </row>
    <row r="83" spans="1:14" x14ac:dyDescent="0.2">
      <c r="A83" s="132"/>
      <c r="B83" s="14" t="s">
        <v>12</v>
      </c>
      <c r="C83" s="55">
        <v>12863.999999999996</v>
      </c>
      <c r="D83" s="55">
        <v>0</v>
      </c>
      <c r="E83" s="55">
        <v>0</v>
      </c>
      <c r="F83" s="55">
        <v>12633.999999999998</v>
      </c>
      <c r="G83" s="55">
        <v>12863.999999999996</v>
      </c>
      <c r="H83" s="55">
        <v>3792</v>
      </c>
      <c r="I83" s="55">
        <v>12058.000000000004</v>
      </c>
      <c r="J83" s="55">
        <v>10817.999999999998</v>
      </c>
      <c r="K83" s="55">
        <v>12863.999999999996</v>
      </c>
      <c r="L83" s="55">
        <v>12609.999999999996</v>
      </c>
      <c r="M83" s="55">
        <v>14953.000000000005</v>
      </c>
      <c r="N83" s="55">
        <v>17206</v>
      </c>
    </row>
    <row r="84" spans="1:14" x14ac:dyDescent="0.2">
      <c r="A84" s="132"/>
      <c r="B84" s="14" t="s">
        <v>15</v>
      </c>
      <c r="C84" s="55">
        <v>18242.999999999996</v>
      </c>
      <c r="D84" s="55">
        <v>0</v>
      </c>
      <c r="E84" s="55">
        <v>0</v>
      </c>
      <c r="F84" s="55">
        <v>18042.999999999993</v>
      </c>
      <c r="G84" s="55">
        <v>18174.000000000004</v>
      </c>
      <c r="H84" s="55">
        <v>6093.0000000000018</v>
      </c>
      <c r="I84" s="55">
        <v>18913.999999999996</v>
      </c>
      <c r="J84" s="55">
        <v>15493.999999999993</v>
      </c>
      <c r="K84" s="55">
        <v>18026.000000000004</v>
      </c>
      <c r="L84" s="55">
        <v>18232.000000000004</v>
      </c>
      <c r="M84" s="55">
        <v>25071.999999999996</v>
      </c>
      <c r="N84" s="55">
        <v>30501.999999999989</v>
      </c>
    </row>
    <row r="85" spans="1:14" x14ac:dyDescent="0.2">
      <c r="A85" s="132"/>
      <c r="B85" s="14" t="s">
        <v>13</v>
      </c>
      <c r="C85" s="55">
        <v>14048.999999999998</v>
      </c>
      <c r="D85" s="55">
        <v>0</v>
      </c>
      <c r="E85" s="55">
        <v>0</v>
      </c>
      <c r="F85" s="55">
        <v>13880.000000000004</v>
      </c>
      <c r="G85" s="55">
        <v>14046</v>
      </c>
      <c r="H85" s="55">
        <v>4290.0000000000009</v>
      </c>
      <c r="I85" s="55">
        <v>13706.000000000009</v>
      </c>
      <c r="J85" s="55">
        <v>11612.000000000002</v>
      </c>
      <c r="K85" s="55">
        <v>13992.000000000004</v>
      </c>
      <c r="L85" s="55">
        <v>13863.999999999996</v>
      </c>
      <c r="M85" s="55">
        <v>16305.000000000005</v>
      </c>
      <c r="N85" s="55">
        <v>18862</v>
      </c>
    </row>
    <row r="86" spans="1:14" ht="13.5" thickBot="1" x14ac:dyDescent="0.25">
      <c r="A86" s="133"/>
      <c r="B86" s="54" t="s">
        <v>10</v>
      </c>
      <c r="C86" s="56">
        <v>545573.00000000023</v>
      </c>
      <c r="D86" s="56">
        <v>0</v>
      </c>
      <c r="E86" s="56">
        <v>0</v>
      </c>
      <c r="F86" s="56">
        <v>535623.99999999988</v>
      </c>
      <c r="G86" s="56">
        <v>543812.99999999884</v>
      </c>
      <c r="H86" s="56">
        <v>196623.99999999951</v>
      </c>
      <c r="I86" s="56">
        <v>533471.00000000047</v>
      </c>
      <c r="J86" s="56">
        <v>450982.99999999936</v>
      </c>
      <c r="K86" s="56">
        <v>544451.00000000012</v>
      </c>
      <c r="L86" s="56">
        <v>543073.99999999942</v>
      </c>
      <c r="M86" s="56">
        <v>692324.99999999919</v>
      </c>
      <c r="N86" s="56">
        <v>832417.00000000058</v>
      </c>
    </row>
    <row r="87" spans="1:14" ht="12.75" customHeight="1" x14ac:dyDescent="0.2">
      <c r="A87" s="132" t="s">
        <v>109</v>
      </c>
      <c r="B87" s="24" t="s">
        <v>66</v>
      </c>
      <c r="C87" s="57">
        <v>4856.9999999999991</v>
      </c>
      <c r="D87" s="57">
        <v>3954.9999999999995</v>
      </c>
      <c r="E87" s="57">
        <v>596</v>
      </c>
      <c r="F87" s="57">
        <v>1678.9999999999995</v>
      </c>
      <c r="G87" s="57">
        <v>5169.0000000000036</v>
      </c>
      <c r="H87" s="57">
        <v>190</v>
      </c>
      <c r="I87" s="57">
        <v>546</v>
      </c>
      <c r="J87" s="57">
        <v>590.00000000000011</v>
      </c>
      <c r="K87" s="57">
        <v>8914.0000000000018</v>
      </c>
      <c r="L87" s="57">
        <v>664.99999999999977</v>
      </c>
      <c r="M87" s="57">
        <v>1268</v>
      </c>
      <c r="N87" s="57">
        <v>806</v>
      </c>
    </row>
    <row r="88" spans="1:14" x14ac:dyDescent="0.2">
      <c r="A88" s="132"/>
      <c r="B88" s="14" t="s">
        <v>16</v>
      </c>
      <c r="C88" s="55">
        <v>3181</v>
      </c>
      <c r="D88" s="55">
        <v>2222.9999999999986</v>
      </c>
      <c r="E88" s="55">
        <v>548.00000000000034</v>
      </c>
      <c r="F88" s="55">
        <v>639</v>
      </c>
      <c r="G88" s="55">
        <v>3369.9999999999991</v>
      </c>
      <c r="H88" s="55">
        <v>540.99999999999977</v>
      </c>
      <c r="I88" s="55">
        <v>500</v>
      </c>
      <c r="J88" s="55">
        <v>463</v>
      </c>
      <c r="K88" s="55">
        <v>6643.9999999999991</v>
      </c>
      <c r="L88" s="55">
        <v>623.00000000000034</v>
      </c>
      <c r="M88" s="55">
        <v>635.00000000000023</v>
      </c>
      <c r="N88" s="55">
        <v>1043.0000000000005</v>
      </c>
    </row>
    <row r="89" spans="1:14" x14ac:dyDescent="0.2">
      <c r="A89" s="132"/>
      <c r="B89" s="14" t="s">
        <v>21</v>
      </c>
      <c r="C89" s="55">
        <v>3683.9999999999991</v>
      </c>
      <c r="D89" s="55">
        <v>2905</v>
      </c>
      <c r="E89" s="55">
        <v>678</v>
      </c>
      <c r="F89" s="55">
        <v>646</v>
      </c>
      <c r="G89" s="55">
        <v>2881.0000000000009</v>
      </c>
      <c r="H89" s="55">
        <v>106</v>
      </c>
      <c r="I89" s="55">
        <v>209</v>
      </c>
      <c r="J89" s="55">
        <v>156</v>
      </c>
      <c r="K89" s="55">
        <v>6039.9999999999991</v>
      </c>
      <c r="L89" s="55">
        <v>667.99999999999966</v>
      </c>
      <c r="M89" s="55">
        <v>582.00000000000011</v>
      </c>
      <c r="N89" s="55">
        <v>690</v>
      </c>
    </row>
    <row r="90" spans="1:14" x14ac:dyDescent="0.2">
      <c r="A90" s="132"/>
      <c r="B90" s="14" t="s">
        <v>23</v>
      </c>
      <c r="C90" s="55">
        <v>6377.9999999999991</v>
      </c>
      <c r="D90" s="55">
        <v>5141.0000000000018</v>
      </c>
      <c r="E90" s="55">
        <v>788.99999999999966</v>
      </c>
      <c r="F90" s="55">
        <v>1507.0000000000005</v>
      </c>
      <c r="G90" s="55">
        <v>4454.9999999999991</v>
      </c>
      <c r="H90" s="55">
        <v>259.00000000000006</v>
      </c>
      <c r="I90" s="55">
        <v>398.00000000000011</v>
      </c>
      <c r="J90" s="55">
        <v>211</v>
      </c>
      <c r="K90" s="55">
        <v>10393.999999999996</v>
      </c>
      <c r="L90" s="55">
        <v>939.99999999999989</v>
      </c>
      <c r="M90" s="55">
        <v>1741</v>
      </c>
      <c r="N90" s="55">
        <v>3226.0000000000023</v>
      </c>
    </row>
    <row r="91" spans="1:14" x14ac:dyDescent="0.2">
      <c r="A91" s="132"/>
      <c r="B91" s="14" t="s">
        <v>26</v>
      </c>
      <c r="C91" s="55">
        <v>13759</v>
      </c>
      <c r="D91" s="55">
        <v>10333.999999999998</v>
      </c>
      <c r="E91" s="55">
        <v>2803.9999999999991</v>
      </c>
      <c r="F91" s="55">
        <v>2778.0000000000009</v>
      </c>
      <c r="G91" s="55">
        <v>15561.999999999996</v>
      </c>
      <c r="H91" s="55">
        <v>589.9999999999992</v>
      </c>
      <c r="I91" s="55">
        <v>1131.0000000000005</v>
      </c>
      <c r="J91" s="55">
        <v>883</v>
      </c>
      <c r="K91" s="55">
        <v>25503.000000000004</v>
      </c>
      <c r="L91" s="55">
        <v>2493.0000000000005</v>
      </c>
      <c r="M91" s="55">
        <v>968.00000000000034</v>
      </c>
      <c r="N91" s="55">
        <v>2964</v>
      </c>
    </row>
    <row r="92" spans="1:14" x14ac:dyDescent="0.2">
      <c r="A92" s="132"/>
      <c r="B92" s="14" t="s">
        <v>22</v>
      </c>
      <c r="C92" s="55">
        <v>2550.0000000000014</v>
      </c>
      <c r="D92" s="55">
        <v>2655.0000000000018</v>
      </c>
      <c r="E92" s="55">
        <v>427.00000000000006</v>
      </c>
      <c r="F92" s="55">
        <v>1033.0000000000005</v>
      </c>
      <c r="G92" s="55">
        <v>1785.0000000000009</v>
      </c>
      <c r="H92" s="55">
        <v>98</v>
      </c>
      <c r="I92" s="55">
        <v>228.00000000000003</v>
      </c>
      <c r="J92" s="55">
        <v>172.00000000000003</v>
      </c>
      <c r="K92" s="55">
        <v>3949.9999999999982</v>
      </c>
      <c r="L92" s="55">
        <v>584</v>
      </c>
      <c r="M92" s="55">
        <v>313.00000000000006</v>
      </c>
      <c r="N92" s="55">
        <v>813.00000000000011</v>
      </c>
    </row>
    <row r="93" spans="1:14" x14ac:dyDescent="0.2">
      <c r="A93" s="132"/>
      <c r="B93" s="14" t="s">
        <v>14</v>
      </c>
      <c r="C93" s="55">
        <v>4327</v>
      </c>
      <c r="D93" s="55">
        <v>3692.0000000000014</v>
      </c>
      <c r="E93" s="55">
        <v>542</v>
      </c>
      <c r="F93" s="55">
        <v>1256</v>
      </c>
      <c r="G93" s="55">
        <v>2949</v>
      </c>
      <c r="H93" s="55">
        <v>209.99999999999986</v>
      </c>
      <c r="I93" s="55">
        <v>336.99999999999983</v>
      </c>
      <c r="J93" s="55">
        <v>159</v>
      </c>
      <c r="K93" s="55">
        <v>8761.9999999999964</v>
      </c>
      <c r="L93" s="55">
        <v>710</v>
      </c>
      <c r="M93" s="55">
        <v>254.00000000000006</v>
      </c>
      <c r="N93" s="55">
        <v>500</v>
      </c>
    </row>
    <row r="94" spans="1:14" x14ac:dyDescent="0.2">
      <c r="A94" s="132"/>
      <c r="B94" s="14" t="s">
        <v>11</v>
      </c>
      <c r="C94" s="55">
        <v>5649.0000000000009</v>
      </c>
      <c r="D94" s="55">
        <v>4940.9999999999991</v>
      </c>
      <c r="E94" s="55">
        <v>965.00000000000023</v>
      </c>
      <c r="F94" s="55">
        <v>2360</v>
      </c>
      <c r="G94" s="55">
        <v>3439.9999999999995</v>
      </c>
      <c r="H94" s="55">
        <v>207</v>
      </c>
      <c r="I94" s="55">
        <v>293</v>
      </c>
      <c r="J94" s="55">
        <v>117.00000000000001</v>
      </c>
      <c r="K94" s="55">
        <v>7365.0000000000009</v>
      </c>
      <c r="L94" s="55">
        <v>1017</v>
      </c>
      <c r="M94" s="55">
        <v>322</v>
      </c>
      <c r="N94" s="55">
        <v>390</v>
      </c>
    </row>
    <row r="95" spans="1:14" x14ac:dyDescent="0.2">
      <c r="A95" s="132"/>
      <c r="B95" s="14" t="s">
        <v>18</v>
      </c>
      <c r="C95" s="55">
        <v>3040</v>
      </c>
      <c r="D95" s="55">
        <v>2599.9999999999986</v>
      </c>
      <c r="E95" s="55">
        <v>461.00000000000006</v>
      </c>
      <c r="F95" s="55">
        <v>672.99999999999977</v>
      </c>
      <c r="G95" s="55">
        <v>3979.9999999999991</v>
      </c>
      <c r="H95" s="55">
        <v>194.00000000000011</v>
      </c>
      <c r="I95" s="55">
        <v>396.00000000000023</v>
      </c>
      <c r="J95" s="55">
        <v>210</v>
      </c>
      <c r="K95" s="55">
        <v>6640.0000000000009</v>
      </c>
      <c r="L95" s="55">
        <v>507</v>
      </c>
      <c r="M95" s="55">
        <v>731</v>
      </c>
      <c r="N95" s="55">
        <v>973.99999999999989</v>
      </c>
    </row>
    <row r="96" spans="1:14" x14ac:dyDescent="0.2">
      <c r="A96" s="132"/>
      <c r="B96" s="14" t="s">
        <v>24</v>
      </c>
      <c r="C96" s="55">
        <v>3413.0000000000018</v>
      </c>
      <c r="D96" s="55">
        <v>2516.0000000000009</v>
      </c>
      <c r="E96" s="55">
        <v>594</v>
      </c>
      <c r="F96" s="55">
        <v>527</v>
      </c>
      <c r="G96" s="55">
        <v>3346.0000000000009</v>
      </c>
      <c r="H96" s="55">
        <v>279.00000000000006</v>
      </c>
      <c r="I96" s="55">
        <v>350.00000000000006</v>
      </c>
      <c r="J96" s="55">
        <v>260</v>
      </c>
      <c r="K96" s="55">
        <v>4645</v>
      </c>
      <c r="L96" s="55">
        <v>404.00000000000011</v>
      </c>
      <c r="M96" s="55">
        <v>572</v>
      </c>
      <c r="N96" s="55">
        <v>1282.0000000000002</v>
      </c>
    </row>
    <row r="97" spans="1:14" x14ac:dyDescent="0.2">
      <c r="A97" s="132"/>
      <c r="B97" s="14" t="s">
        <v>20</v>
      </c>
      <c r="C97" s="55">
        <v>4550.9999999999991</v>
      </c>
      <c r="D97" s="55">
        <v>3716.9999999999995</v>
      </c>
      <c r="E97" s="55">
        <v>866</v>
      </c>
      <c r="F97" s="55">
        <v>535.00000000000023</v>
      </c>
      <c r="G97" s="55">
        <v>4085.9999999999991</v>
      </c>
      <c r="H97" s="55">
        <v>225.00000000000009</v>
      </c>
      <c r="I97" s="55">
        <v>339.00000000000023</v>
      </c>
      <c r="J97" s="55">
        <v>224</v>
      </c>
      <c r="K97" s="55">
        <v>4951.0000000000009</v>
      </c>
      <c r="L97" s="55">
        <v>689.00000000000034</v>
      </c>
      <c r="M97" s="55">
        <v>727.00000000000011</v>
      </c>
      <c r="N97" s="55">
        <v>1468.0000000000007</v>
      </c>
    </row>
    <row r="98" spans="1:14" x14ac:dyDescent="0.2">
      <c r="A98" s="132"/>
      <c r="B98" s="14" t="s">
        <v>72</v>
      </c>
      <c r="C98" s="55">
        <v>3047.9999999999986</v>
      </c>
      <c r="D98" s="55">
        <v>2468.9999999999995</v>
      </c>
      <c r="E98" s="55">
        <v>522</v>
      </c>
      <c r="F98" s="55">
        <v>893</v>
      </c>
      <c r="G98" s="55">
        <v>2339.9999999999995</v>
      </c>
      <c r="H98" s="55">
        <v>103.00000000000003</v>
      </c>
      <c r="I98" s="55">
        <v>148</v>
      </c>
      <c r="J98" s="55">
        <v>119.00000000000001</v>
      </c>
      <c r="K98" s="55">
        <v>4909.9999999999982</v>
      </c>
      <c r="L98" s="55">
        <v>590</v>
      </c>
      <c r="M98" s="55">
        <v>196.00000000000003</v>
      </c>
      <c r="N98" s="55">
        <v>484</v>
      </c>
    </row>
    <row r="99" spans="1:14" x14ac:dyDescent="0.2">
      <c r="A99" s="132"/>
      <c r="B99" s="14" t="s">
        <v>25</v>
      </c>
      <c r="C99" s="55">
        <v>1591.9999999999998</v>
      </c>
      <c r="D99" s="55">
        <v>1391.9999999999998</v>
      </c>
      <c r="E99" s="55">
        <v>205</v>
      </c>
      <c r="F99" s="55">
        <v>116.00000000000003</v>
      </c>
      <c r="G99" s="55">
        <v>1141.9999999999998</v>
      </c>
      <c r="H99" s="55">
        <v>55.000000000000007</v>
      </c>
      <c r="I99" s="55">
        <v>84.000000000000014</v>
      </c>
      <c r="J99" s="55">
        <v>70</v>
      </c>
      <c r="K99" s="55">
        <v>2039.0000000000005</v>
      </c>
      <c r="L99" s="55">
        <v>169.00000000000006</v>
      </c>
      <c r="M99" s="55">
        <v>188</v>
      </c>
      <c r="N99" s="55">
        <v>447.00000000000011</v>
      </c>
    </row>
    <row r="100" spans="1:14" x14ac:dyDescent="0.2">
      <c r="A100" s="132"/>
      <c r="B100" s="14" t="s">
        <v>27</v>
      </c>
      <c r="C100" s="55">
        <v>11008.999999999993</v>
      </c>
      <c r="D100" s="55">
        <v>9399.0000000000073</v>
      </c>
      <c r="E100" s="55">
        <v>1535</v>
      </c>
      <c r="F100" s="55">
        <v>1976.9999999999998</v>
      </c>
      <c r="G100" s="55">
        <v>10707.999999999995</v>
      </c>
      <c r="H100" s="55">
        <v>649.00000000000023</v>
      </c>
      <c r="I100" s="55">
        <v>812.00000000000011</v>
      </c>
      <c r="J100" s="55">
        <v>423.00000000000017</v>
      </c>
      <c r="K100" s="55">
        <v>21753.000000000007</v>
      </c>
      <c r="L100" s="55">
        <v>2361.0000000000009</v>
      </c>
      <c r="M100" s="55">
        <v>756.00000000000045</v>
      </c>
      <c r="N100" s="55">
        <v>2005.9999999999977</v>
      </c>
    </row>
    <row r="101" spans="1:14" x14ac:dyDescent="0.2">
      <c r="A101" s="132"/>
      <c r="B101" s="14" t="s">
        <v>17</v>
      </c>
      <c r="C101" s="55">
        <v>2605.0000000000009</v>
      </c>
      <c r="D101" s="55">
        <v>2282.0000000000014</v>
      </c>
      <c r="E101" s="55">
        <v>352</v>
      </c>
      <c r="F101" s="55">
        <v>660</v>
      </c>
      <c r="G101" s="55">
        <v>2695.9999999999995</v>
      </c>
      <c r="H101" s="55">
        <v>205.00000000000003</v>
      </c>
      <c r="I101" s="55">
        <v>332.00000000000011</v>
      </c>
      <c r="J101" s="55">
        <v>104.99999999999994</v>
      </c>
      <c r="K101" s="55">
        <v>5870.9999999999982</v>
      </c>
      <c r="L101" s="55">
        <v>338.00000000000006</v>
      </c>
      <c r="M101" s="55">
        <v>704.99999999999955</v>
      </c>
      <c r="N101" s="55">
        <v>827.00000000000034</v>
      </c>
    </row>
    <row r="102" spans="1:14" x14ac:dyDescent="0.2">
      <c r="A102" s="132"/>
      <c r="B102" s="14" t="s">
        <v>19</v>
      </c>
      <c r="C102" s="55">
        <v>4733.9999999999982</v>
      </c>
      <c r="D102" s="55">
        <v>3858.9999999999995</v>
      </c>
      <c r="E102" s="55">
        <v>608.99999999999977</v>
      </c>
      <c r="F102" s="55">
        <v>1573.9999999999998</v>
      </c>
      <c r="G102" s="55">
        <v>5218.0000000000018</v>
      </c>
      <c r="H102" s="55">
        <v>402</v>
      </c>
      <c r="I102" s="55">
        <v>207.00000000000014</v>
      </c>
      <c r="J102" s="55">
        <v>506.00000000000011</v>
      </c>
      <c r="K102" s="55">
        <v>8659.9999999999964</v>
      </c>
      <c r="L102" s="55">
        <v>631.00000000000023</v>
      </c>
      <c r="M102" s="55">
        <v>1181.9999999999993</v>
      </c>
      <c r="N102" s="55">
        <v>2063.9999999999995</v>
      </c>
    </row>
    <row r="103" spans="1:14" x14ac:dyDescent="0.2">
      <c r="A103" s="132"/>
      <c r="B103" s="14" t="s">
        <v>68</v>
      </c>
      <c r="C103" s="55">
        <v>1428.0000000000005</v>
      </c>
      <c r="D103" s="55">
        <v>1139.9999999999998</v>
      </c>
      <c r="E103" s="55">
        <v>201</v>
      </c>
      <c r="F103" s="55">
        <v>279</v>
      </c>
      <c r="G103" s="55">
        <v>1109.0000000000002</v>
      </c>
      <c r="H103" s="55">
        <v>71</v>
      </c>
      <c r="I103" s="55">
        <v>123</v>
      </c>
      <c r="J103" s="55">
        <v>77</v>
      </c>
      <c r="K103" s="55">
        <v>2322.0000000000009</v>
      </c>
      <c r="L103" s="55">
        <v>271</v>
      </c>
      <c r="M103" s="55">
        <v>202.00000000000006</v>
      </c>
      <c r="N103" s="55">
        <v>433.99999999999989</v>
      </c>
    </row>
    <row r="104" spans="1:14" x14ac:dyDescent="0.2">
      <c r="A104" s="132"/>
      <c r="B104" s="14" t="s">
        <v>12</v>
      </c>
      <c r="C104" s="55">
        <v>1692.0000000000005</v>
      </c>
      <c r="D104" s="55">
        <v>1487.9999999999993</v>
      </c>
      <c r="E104" s="55">
        <v>237.00000000000006</v>
      </c>
      <c r="F104" s="55">
        <v>358.00000000000006</v>
      </c>
      <c r="G104" s="55">
        <v>1361.0000000000005</v>
      </c>
      <c r="H104" s="55">
        <v>75</v>
      </c>
      <c r="I104" s="55">
        <v>184</v>
      </c>
      <c r="J104" s="55">
        <v>65.000000000000014</v>
      </c>
      <c r="K104" s="55">
        <v>1858.9999999999995</v>
      </c>
      <c r="L104" s="55">
        <v>271</v>
      </c>
      <c r="M104" s="55">
        <v>132</v>
      </c>
      <c r="N104" s="55">
        <v>221</v>
      </c>
    </row>
    <row r="105" spans="1:14" x14ac:dyDescent="0.2">
      <c r="A105" s="132"/>
      <c r="B105" s="14" t="s">
        <v>15</v>
      </c>
      <c r="C105" s="55">
        <v>3536.9999999999995</v>
      </c>
      <c r="D105" s="55">
        <v>2562</v>
      </c>
      <c r="E105" s="55">
        <v>691.00000000000011</v>
      </c>
      <c r="F105" s="55">
        <v>601.00000000000011</v>
      </c>
      <c r="G105" s="55">
        <v>2701.0000000000009</v>
      </c>
      <c r="H105" s="55">
        <v>135.00000000000006</v>
      </c>
      <c r="I105" s="55">
        <v>272</v>
      </c>
      <c r="J105" s="55">
        <v>175.00000000000006</v>
      </c>
      <c r="K105" s="55">
        <v>4862.9999999999991</v>
      </c>
      <c r="L105" s="55">
        <v>580</v>
      </c>
      <c r="M105" s="55">
        <v>245</v>
      </c>
      <c r="N105" s="55">
        <v>437</v>
      </c>
    </row>
    <row r="106" spans="1:14" x14ac:dyDescent="0.2">
      <c r="A106" s="132"/>
      <c r="B106" s="14" t="s">
        <v>13</v>
      </c>
      <c r="C106" s="55">
        <v>2594.9999999999995</v>
      </c>
      <c r="D106" s="55">
        <v>2085</v>
      </c>
      <c r="E106" s="55">
        <v>476</v>
      </c>
      <c r="F106" s="55">
        <v>306.00000000000006</v>
      </c>
      <c r="G106" s="55">
        <v>3644.0000000000005</v>
      </c>
      <c r="H106" s="55">
        <v>98.000000000000014</v>
      </c>
      <c r="I106" s="55">
        <v>213.00000000000006</v>
      </c>
      <c r="J106" s="55">
        <v>237.00000000000006</v>
      </c>
      <c r="K106" s="55">
        <v>5594.9999999999982</v>
      </c>
      <c r="L106" s="55">
        <v>503</v>
      </c>
      <c r="M106" s="55">
        <v>216.00000000000003</v>
      </c>
      <c r="N106" s="55">
        <v>322</v>
      </c>
    </row>
    <row r="107" spans="1:14" ht="13.5" thickBot="1" x14ac:dyDescent="0.25">
      <c r="A107" s="133"/>
      <c r="B107" s="54" t="s">
        <v>10</v>
      </c>
      <c r="C107" s="56">
        <v>87629.000000000029</v>
      </c>
      <c r="D107" s="56">
        <v>71354.999999999898</v>
      </c>
      <c r="E107" s="56">
        <v>14097.999999999985</v>
      </c>
      <c r="F107" s="56">
        <v>20397.00000000004</v>
      </c>
      <c r="G107" s="56">
        <v>81942.000000000058</v>
      </c>
      <c r="H107" s="56">
        <v>4692.0000000000127</v>
      </c>
      <c r="I107" s="56">
        <v>7101.9999999999973</v>
      </c>
      <c r="J107" s="56">
        <v>5221.9999999999991</v>
      </c>
      <c r="K107" s="56">
        <v>151680.00000000012</v>
      </c>
      <c r="L107" s="56">
        <v>15013.999999999982</v>
      </c>
      <c r="M107" s="56">
        <v>11935.000000000013</v>
      </c>
      <c r="N107" s="56">
        <v>21397.99999999996</v>
      </c>
    </row>
    <row r="108" spans="1:14" ht="12.75" customHeight="1" x14ac:dyDescent="0.2">
      <c r="A108" s="132" t="s">
        <v>111</v>
      </c>
      <c r="B108" s="24" t="s">
        <v>66</v>
      </c>
      <c r="C108" s="57">
        <v>5355</v>
      </c>
      <c r="D108" s="57">
        <v>4445.0000000000009</v>
      </c>
      <c r="E108" s="57">
        <v>567</v>
      </c>
      <c r="F108" s="57">
        <v>1305.9999999999998</v>
      </c>
      <c r="G108" s="57">
        <v>5672</v>
      </c>
      <c r="H108" s="57">
        <v>269.99999999999989</v>
      </c>
      <c r="I108" s="57">
        <v>452</v>
      </c>
      <c r="J108" s="57">
        <v>159</v>
      </c>
      <c r="K108" s="57">
        <v>9494.0000000000018</v>
      </c>
      <c r="L108" s="57">
        <v>735</v>
      </c>
      <c r="M108" s="57">
        <v>126.00000000000001</v>
      </c>
      <c r="N108" s="57">
        <v>114.00000000000004</v>
      </c>
    </row>
    <row r="109" spans="1:14" x14ac:dyDescent="0.2">
      <c r="A109" s="132"/>
      <c r="B109" s="14" t="s">
        <v>16</v>
      </c>
      <c r="C109" s="55">
        <v>3145.0000000000009</v>
      </c>
      <c r="D109" s="55">
        <v>2371.9999999999995</v>
      </c>
      <c r="E109" s="55">
        <v>548.99999999999977</v>
      </c>
      <c r="F109" s="55">
        <v>275.99999999999989</v>
      </c>
      <c r="G109" s="55">
        <v>3393.9999999999991</v>
      </c>
      <c r="H109" s="55">
        <v>269.00000000000006</v>
      </c>
      <c r="I109" s="55">
        <v>168</v>
      </c>
      <c r="J109" s="55">
        <v>132.00000000000006</v>
      </c>
      <c r="K109" s="55">
        <v>7025.0000000000036</v>
      </c>
      <c r="L109" s="55">
        <v>314</v>
      </c>
      <c r="M109" s="55">
        <v>153.00000000000003</v>
      </c>
      <c r="N109" s="55">
        <v>216</v>
      </c>
    </row>
    <row r="110" spans="1:14" x14ac:dyDescent="0.2">
      <c r="A110" s="132"/>
      <c r="B110" s="14" t="s">
        <v>21</v>
      </c>
      <c r="C110" s="55">
        <v>3095</v>
      </c>
      <c r="D110" s="55">
        <v>2641.9999999999995</v>
      </c>
      <c r="E110" s="55">
        <v>428.99999999999989</v>
      </c>
      <c r="F110" s="55">
        <v>618.00000000000011</v>
      </c>
      <c r="G110" s="55">
        <v>2778.0000000000014</v>
      </c>
      <c r="H110" s="55">
        <v>155</v>
      </c>
      <c r="I110" s="55">
        <v>188.00000000000003</v>
      </c>
      <c r="J110" s="55">
        <v>167.00000000000003</v>
      </c>
      <c r="K110" s="55">
        <v>5649.9999999999991</v>
      </c>
      <c r="L110" s="55">
        <v>734</v>
      </c>
      <c r="M110" s="55">
        <v>116</v>
      </c>
      <c r="N110" s="55">
        <v>148.99999999999991</v>
      </c>
    </row>
    <row r="111" spans="1:14" x14ac:dyDescent="0.2">
      <c r="A111" s="132"/>
      <c r="B111" s="14" t="s">
        <v>23</v>
      </c>
      <c r="C111" s="55">
        <v>6037.0000000000018</v>
      </c>
      <c r="D111" s="55">
        <v>5028.0000000000036</v>
      </c>
      <c r="E111" s="55">
        <v>704.00000000000011</v>
      </c>
      <c r="F111" s="55">
        <v>1309.9999999999995</v>
      </c>
      <c r="G111" s="55">
        <v>4784.0000000000009</v>
      </c>
      <c r="H111" s="55">
        <v>288.00000000000006</v>
      </c>
      <c r="I111" s="55">
        <v>375.99999999999989</v>
      </c>
      <c r="J111" s="55">
        <v>195.9999999999998</v>
      </c>
      <c r="K111" s="55">
        <v>10112.999999999998</v>
      </c>
      <c r="L111" s="55">
        <v>944.00000000000011</v>
      </c>
      <c r="M111" s="55">
        <v>294</v>
      </c>
      <c r="N111" s="55">
        <v>398.00000000000034</v>
      </c>
    </row>
    <row r="112" spans="1:14" x14ac:dyDescent="0.2">
      <c r="A112" s="132"/>
      <c r="B112" s="14" t="s">
        <v>26</v>
      </c>
      <c r="C112" s="55">
        <v>14198.000000000007</v>
      </c>
      <c r="D112" s="55">
        <v>11244.999999999998</v>
      </c>
      <c r="E112" s="55">
        <v>3000.0000000000014</v>
      </c>
      <c r="F112" s="55">
        <v>2001.9999999999995</v>
      </c>
      <c r="G112" s="55">
        <v>16538</v>
      </c>
      <c r="H112" s="55">
        <v>775.00000000000057</v>
      </c>
      <c r="I112" s="55">
        <v>933.00000000000011</v>
      </c>
      <c r="J112" s="55">
        <v>764.00000000000023</v>
      </c>
      <c r="K112" s="55">
        <v>27341.000000000011</v>
      </c>
      <c r="L112" s="55">
        <v>3002.0000000000009</v>
      </c>
      <c r="M112" s="55">
        <v>724.00000000000091</v>
      </c>
      <c r="N112" s="55">
        <v>676.99999999999943</v>
      </c>
    </row>
    <row r="113" spans="1:14" x14ac:dyDescent="0.2">
      <c r="A113" s="132"/>
      <c r="B113" s="14" t="s">
        <v>22</v>
      </c>
      <c r="C113" s="55">
        <v>2433.0000000000009</v>
      </c>
      <c r="D113" s="55">
        <v>2007.9999999999995</v>
      </c>
      <c r="E113" s="55">
        <v>417.99999999999989</v>
      </c>
      <c r="F113" s="55">
        <v>895.00000000000023</v>
      </c>
      <c r="G113" s="55">
        <v>2099.9999999999995</v>
      </c>
      <c r="H113" s="55">
        <v>122.0000000000001</v>
      </c>
      <c r="I113" s="55">
        <v>264</v>
      </c>
      <c r="J113" s="55">
        <v>196</v>
      </c>
      <c r="K113" s="55">
        <v>4145.9999999999973</v>
      </c>
      <c r="L113" s="55">
        <v>755.00000000000023</v>
      </c>
      <c r="M113" s="55">
        <v>51</v>
      </c>
      <c r="N113" s="55">
        <v>111</v>
      </c>
    </row>
    <row r="114" spans="1:14" x14ac:dyDescent="0.2">
      <c r="A114" s="132"/>
      <c r="B114" s="14" t="s">
        <v>14</v>
      </c>
      <c r="C114" s="55">
        <v>4689.9999999999991</v>
      </c>
      <c r="D114" s="55">
        <v>4315.9999999999991</v>
      </c>
      <c r="E114" s="55">
        <v>656.99999999999955</v>
      </c>
      <c r="F114" s="55">
        <v>685.99999999999966</v>
      </c>
      <c r="G114" s="55">
        <v>3103.9999999999995</v>
      </c>
      <c r="H114" s="55">
        <v>303</v>
      </c>
      <c r="I114" s="55">
        <v>398</v>
      </c>
      <c r="J114" s="55">
        <v>174</v>
      </c>
      <c r="K114" s="55">
        <v>9779</v>
      </c>
      <c r="L114" s="55">
        <v>908.99999999999989</v>
      </c>
      <c r="M114" s="55">
        <v>172</v>
      </c>
      <c r="N114" s="55">
        <v>118</v>
      </c>
    </row>
    <row r="115" spans="1:14" x14ac:dyDescent="0.2">
      <c r="A115" s="132"/>
      <c r="B115" s="14" t="s">
        <v>11</v>
      </c>
      <c r="C115" s="55">
        <v>5967.9999999999982</v>
      </c>
      <c r="D115" s="55">
        <v>4795</v>
      </c>
      <c r="E115" s="55">
        <v>1000.9999999999999</v>
      </c>
      <c r="F115" s="55">
        <v>1592.0000000000002</v>
      </c>
      <c r="G115" s="55">
        <v>4136.9999999999991</v>
      </c>
      <c r="H115" s="55">
        <v>274.00000000000011</v>
      </c>
      <c r="I115" s="55">
        <v>291</v>
      </c>
      <c r="J115" s="55">
        <v>123</v>
      </c>
      <c r="K115" s="55">
        <v>7995.9999999999973</v>
      </c>
      <c r="L115" s="55">
        <v>1102</v>
      </c>
      <c r="M115" s="55">
        <v>23</v>
      </c>
      <c r="N115" s="55">
        <v>41.000000000000007</v>
      </c>
    </row>
    <row r="116" spans="1:14" x14ac:dyDescent="0.2">
      <c r="A116" s="132"/>
      <c r="B116" s="14" t="s">
        <v>18</v>
      </c>
      <c r="C116" s="55">
        <v>3203.9999999999986</v>
      </c>
      <c r="D116" s="55">
        <v>2775.9999999999991</v>
      </c>
      <c r="E116" s="55">
        <v>499.99999999999983</v>
      </c>
      <c r="F116" s="55">
        <v>642</v>
      </c>
      <c r="G116" s="55">
        <v>3785.0000000000005</v>
      </c>
      <c r="H116" s="55">
        <v>208</v>
      </c>
      <c r="I116" s="55">
        <v>372.00000000000006</v>
      </c>
      <c r="J116" s="55">
        <v>218</v>
      </c>
      <c r="K116" s="55">
        <v>6975.9999999999991</v>
      </c>
      <c r="L116" s="55">
        <v>792</v>
      </c>
      <c r="M116" s="55">
        <v>214</v>
      </c>
      <c r="N116" s="55">
        <v>379.00000000000023</v>
      </c>
    </row>
    <row r="117" spans="1:14" x14ac:dyDescent="0.2">
      <c r="A117" s="132"/>
      <c r="B117" s="14" t="s">
        <v>24</v>
      </c>
      <c r="C117" s="55">
        <v>3669.9999999999991</v>
      </c>
      <c r="D117" s="55">
        <v>2724.9999999999995</v>
      </c>
      <c r="E117" s="55">
        <v>689</v>
      </c>
      <c r="F117" s="55">
        <v>472</v>
      </c>
      <c r="G117" s="55">
        <v>3907.0000000000009</v>
      </c>
      <c r="H117" s="55">
        <v>302</v>
      </c>
      <c r="I117" s="55">
        <v>355</v>
      </c>
      <c r="J117" s="55">
        <v>261</v>
      </c>
      <c r="K117" s="55">
        <v>5186.0000000000018</v>
      </c>
      <c r="L117" s="55">
        <v>525.00000000000011</v>
      </c>
      <c r="M117" s="55">
        <v>55.000000000000036</v>
      </c>
      <c r="N117" s="55">
        <v>113</v>
      </c>
    </row>
    <row r="118" spans="1:14" x14ac:dyDescent="0.2">
      <c r="A118" s="132"/>
      <c r="B118" s="14" t="s">
        <v>20</v>
      </c>
      <c r="C118" s="55">
        <v>3971.9999999999991</v>
      </c>
      <c r="D118" s="55">
        <v>3334.9999999999991</v>
      </c>
      <c r="E118" s="55">
        <v>638</v>
      </c>
      <c r="F118" s="55">
        <v>371.00000000000011</v>
      </c>
      <c r="G118" s="55">
        <v>3976.9999999999995</v>
      </c>
      <c r="H118" s="55">
        <v>248.00000000000003</v>
      </c>
      <c r="I118" s="55">
        <v>257.00000000000006</v>
      </c>
      <c r="J118" s="55">
        <v>142.00000000000003</v>
      </c>
      <c r="K118" s="55">
        <v>5190.9999999999982</v>
      </c>
      <c r="L118" s="55">
        <v>698</v>
      </c>
      <c r="M118" s="55">
        <v>67</v>
      </c>
      <c r="N118" s="55">
        <v>105.00000000000004</v>
      </c>
    </row>
    <row r="119" spans="1:14" x14ac:dyDescent="0.2">
      <c r="A119" s="132"/>
      <c r="B119" s="14" t="s">
        <v>72</v>
      </c>
      <c r="C119" s="55">
        <v>2679.0000000000009</v>
      </c>
      <c r="D119" s="55">
        <v>2147.0000000000009</v>
      </c>
      <c r="E119" s="55">
        <v>414.00000000000011</v>
      </c>
      <c r="F119" s="55">
        <v>652</v>
      </c>
      <c r="G119" s="55">
        <v>2180.9999999999995</v>
      </c>
      <c r="H119" s="55">
        <v>94.000000000000028</v>
      </c>
      <c r="I119" s="55">
        <v>100</v>
      </c>
      <c r="J119" s="55">
        <v>89</v>
      </c>
      <c r="K119" s="55">
        <v>4370.0000000000009</v>
      </c>
      <c r="L119" s="55">
        <v>533.00000000000011</v>
      </c>
      <c r="M119" s="55">
        <v>41.000000000000007</v>
      </c>
      <c r="N119" s="55">
        <v>91.999999999999943</v>
      </c>
    </row>
    <row r="120" spans="1:14" x14ac:dyDescent="0.2">
      <c r="A120" s="132"/>
      <c r="B120" s="14" t="s">
        <v>25</v>
      </c>
      <c r="C120" s="55">
        <v>1337.9999999999998</v>
      </c>
      <c r="D120" s="55">
        <v>1156.9999999999998</v>
      </c>
      <c r="E120" s="55">
        <v>171</v>
      </c>
      <c r="F120" s="55">
        <v>74.000000000000028</v>
      </c>
      <c r="G120" s="55">
        <v>1147.0000000000002</v>
      </c>
      <c r="H120" s="55">
        <v>85</v>
      </c>
      <c r="I120" s="55">
        <v>85</v>
      </c>
      <c r="J120" s="55">
        <v>82.000000000000014</v>
      </c>
      <c r="K120" s="55">
        <v>2060</v>
      </c>
      <c r="L120" s="55">
        <v>177</v>
      </c>
      <c r="M120" s="55">
        <v>27</v>
      </c>
      <c r="N120" s="55">
        <v>127.00000000000009</v>
      </c>
    </row>
    <row r="121" spans="1:14" x14ac:dyDescent="0.2">
      <c r="A121" s="132"/>
      <c r="B121" s="14" t="s">
        <v>27</v>
      </c>
      <c r="C121" s="55">
        <v>10027.000000000007</v>
      </c>
      <c r="D121" s="55">
        <v>8377.0000000000073</v>
      </c>
      <c r="E121" s="55">
        <v>1607.9999999999993</v>
      </c>
      <c r="F121" s="55">
        <v>916.00000000000011</v>
      </c>
      <c r="G121" s="55">
        <v>10345.000000000005</v>
      </c>
      <c r="H121" s="55">
        <v>656</v>
      </c>
      <c r="I121" s="55">
        <v>841.00000000000011</v>
      </c>
      <c r="J121" s="55">
        <v>523.00000000000068</v>
      </c>
      <c r="K121" s="55">
        <v>21023.999999999989</v>
      </c>
      <c r="L121" s="55">
        <v>2197.9999999999995</v>
      </c>
      <c r="M121" s="55">
        <v>129.00000000000011</v>
      </c>
      <c r="N121" s="55">
        <v>426.99999999999972</v>
      </c>
    </row>
    <row r="122" spans="1:14" x14ac:dyDescent="0.2">
      <c r="A122" s="132"/>
      <c r="B122" s="14" t="s">
        <v>17</v>
      </c>
      <c r="C122" s="55">
        <v>2725.9999999999991</v>
      </c>
      <c r="D122" s="55">
        <v>2384.0000000000005</v>
      </c>
      <c r="E122" s="55">
        <v>381.99999999999989</v>
      </c>
      <c r="F122" s="55">
        <v>543.00000000000011</v>
      </c>
      <c r="G122" s="55">
        <v>2761.9999999999995</v>
      </c>
      <c r="H122" s="55">
        <v>202.00000000000006</v>
      </c>
      <c r="I122" s="55">
        <v>394</v>
      </c>
      <c r="J122" s="55">
        <v>159</v>
      </c>
      <c r="K122" s="55">
        <v>6101</v>
      </c>
      <c r="L122" s="55">
        <v>389</v>
      </c>
      <c r="M122" s="55">
        <v>316.00000000000006</v>
      </c>
      <c r="N122" s="55">
        <v>143</v>
      </c>
    </row>
    <row r="123" spans="1:14" x14ac:dyDescent="0.2">
      <c r="A123" s="132"/>
      <c r="B123" s="14" t="s">
        <v>19</v>
      </c>
      <c r="C123" s="55">
        <v>4574</v>
      </c>
      <c r="D123" s="55">
        <v>3717.9999999999991</v>
      </c>
      <c r="E123" s="55">
        <v>610</v>
      </c>
      <c r="F123" s="55">
        <v>826</v>
      </c>
      <c r="G123" s="55">
        <v>5101.0000000000009</v>
      </c>
      <c r="H123" s="55">
        <v>425.00000000000017</v>
      </c>
      <c r="I123" s="55">
        <v>227.00000000000003</v>
      </c>
      <c r="J123" s="55">
        <v>382</v>
      </c>
      <c r="K123" s="55">
        <v>8748.9999999999982</v>
      </c>
      <c r="L123" s="55">
        <v>696.00000000000011</v>
      </c>
      <c r="M123" s="55">
        <v>275.00000000000006</v>
      </c>
      <c r="N123" s="55">
        <v>371.99999999999972</v>
      </c>
    </row>
    <row r="124" spans="1:14" x14ac:dyDescent="0.2">
      <c r="A124" s="132"/>
      <c r="B124" s="14" t="s">
        <v>68</v>
      </c>
      <c r="C124" s="55">
        <v>1463</v>
      </c>
      <c r="D124" s="55">
        <v>1234</v>
      </c>
      <c r="E124" s="55">
        <v>201.00000000000003</v>
      </c>
      <c r="F124" s="55">
        <v>73.000000000000014</v>
      </c>
      <c r="G124" s="55">
        <v>1271</v>
      </c>
      <c r="H124" s="55">
        <v>91.000000000000028</v>
      </c>
      <c r="I124" s="55">
        <v>153.00000000000003</v>
      </c>
      <c r="J124" s="55">
        <v>133</v>
      </c>
      <c r="K124" s="55">
        <v>2420</v>
      </c>
      <c r="L124" s="55">
        <v>254.00000000000003</v>
      </c>
      <c r="M124" s="55">
        <v>30.000000000000007</v>
      </c>
      <c r="N124" s="55">
        <v>90.999999999999943</v>
      </c>
    </row>
    <row r="125" spans="1:14" x14ac:dyDescent="0.2">
      <c r="A125" s="132"/>
      <c r="B125" s="14" t="s">
        <v>12</v>
      </c>
      <c r="C125" s="55">
        <v>1686.9999999999995</v>
      </c>
      <c r="D125" s="55">
        <v>1494</v>
      </c>
      <c r="E125" s="55">
        <v>229</v>
      </c>
      <c r="F125" s="55">
        <v>147.00000000000003</v>
      </c>
      <c r="G125" s="55">
        <v>1508.0000000000002</v>
      </c>
      <c r="H125" s="55">
        <v>81</v>
      </c>
      <c r="I125" s="55">
        <v>217.00000000000009</v>
      </c>
      <c r="J125" s="55">
        <v>75</v>
      </c>
      <c r="K125" s="55">
        <v>1770.9999999999986</v>
      </c>
      <c r="L125" s="55">
        <v>288</v>
      </c>
      <c r="M125" s="55">
        <v>58</v>
      </c>
      <c r="N125" s="55">
        <v>44</v>
      </c>
    </row>
    <row r="126" spans="1:14" x14ac:dyDescent="0.2">
      <c r="A126" s="132"/>
      <c r="B126" s="14" t="s">
        <v>15</v>
      </c>
      <c r="C126" s="55">
        <v>3309</v>
      </c>
      <c r="D126" s="55">
        <v>2557.0000000000014</v>
      </c>
      <c r="E126" s="55">
        <v>715</v>
      </c>
      <c r="F126" s="55">
        <v>322.00000000000023</v>
      </c>
      <c r="G126" s="55">
        <v>2939.9999999999991</v>
      </c>
      <c r="H126" s="55">
        <v>191.00000000000006</v>
      </c>
      <c r="I126" s="55">
        <v>260</v>
      </c>
      <c r="J126" s="55">
        <v>227.00000000000003</v>
      </c>
      <c r="K126" s="55">
        <v>4882.9999999999991</v>
      </c>
      <c r="L126" s="55">
        <v>620</v>
      </c>
      <c r="M126" s="55">
        <v>197</v>
      </c>
      <c r="N126" s="55">
        <v>44.000000000000014</v>
      </c>
    </row>
    <row r="127" spans="1:14" x14ac:dyDescent="0.2">
      <c r="A127" s="132"/>
      <c r="B127" s="14" t="s">
        <v>13</v>
      </c>
      <c r="C127" s="55">
        <v>3633</v>
      </c>
      <c r="D127" s="55">
        <v>2955.0000000000009</v>
      </c>
      <c r="E127" s="55">
        <v>602</v>
      </c>
      <c r="F127" s="55">
        <v>333</v>
      </c>
      <c r="G127" s="55">
        <v>4929</v>
      </c>
      <c r="H127" s="55">
        <v>183.99999999999991</v>
      </c>
      <c r="I127" s="55">
        <v>231.00000000000003</v>
      </c>
      <c r="J127" s="55">
        <v>370.00000000000006</v>
      </c>
      <c r="K127" s="55">
        <v>6896.0000000000027</v>
      </c>
      <c r="L127" s="55">
        <v>649</v>
      </c>
      <c r="M127" s="55">
        <v>137</v>
      </c>
      <c r="N127" s="55">
        <v>170</v>
      </c>
    </row>
    <row r="128" spans="1:14" ht="13.5" thickBot="1" x14ac:dyDescent="0.25">
      <c r="A128" s="133"/>
      <c r="B128" s="54" t="s">
        <v>10</v>
      </c>
      <c r="C128" s="56">
        <v>87202.999999999985</v>
      </c>
      <c r="D128" s="56">
        <v>71710.000000000131</v>
      </c>
      <c r="E128" s="56">
        <v>14084.000000000004</v>
      </c>
      <c r="F128" s="56">
        <v>14056.000000000016</v>
      </c>
      <c r="G128" s="56">
        <v>86360.000000000015</v>
      </c>
      <c r="H128" s="56">
        <v>5222.9999999999936</v>
      </c>
      <c r="I128" s="56">
        <v>6562.0000000000091</v>
      </c>
      <c r="J128" s="56">
        <v>4572.0000000000009</v>
      </c>
      <c r="K128" s="56">
        <v>157170.99999999988</v>
      </c>
      <c r="L128" s="56">
        <v>16313.999999999985</v>
      </c>
      <c r="M128" s="56">
        <v>3205.0000000000073</v>
      </c>
      <c r="N128" s="56">
        <v>3931.0000000000059</v>
      </c>
    </row>
    <row r="129" spans="1:14" ht="12.75" customHeight="1" x14ac:dyDescent="0.2">
      <c r="A129" s="132" t="s">
        <v>110</v>
      </c>
      <c r="B129" s="24" t="s">
        <v>66</v>
      </c>
      <c r="C129" s="57">
        <v>4890.0000000000009</v>
      </c>
      <c r="D129" s="57">
        <v>4136.9999999999982</v>
      </c>
      <c r="E129" s="57">
        <v>552.00000000000011</v>
      </c>
      <c r="F129" s="57">
        <v>1030</v>
      </c>
      <c r="G129" s="57">
        <v>5322.9999999999991</v>
      </c>
      <c r="H129" s="57">
        <v>265</v>
      </c>
      <c r="I129" s="57">
        <v>358</v>
      </c>
      <c r="J129" s="57">
        <v>123</v>
      </c>
      <c r="K129" s="57">
        <v>8909</v>
      </c>
      <c r="L129" s="57">
        <v>628</v>
      </c>
      <c r="M129" s="57">
        <v>133.00000000000006</v>
      </c>
      <c r="N129" s="57">
        <v>119.00000000000004</v>
      </c>
    </row>
    <row r="130" spans="1:14" x14ac:dyDescent="0.2">
      <c r="A130" s="132"/>
      <c r="B130" s="14" t="s">
        <v>16</v>
      </c>
      <c r="C130" s="55">
        <v>2864</v>
      </c>
      <c r="D130" s="55">
        <v>2301.0000000000005</v>
      </c>
      <c r="E130" s="55">
        <v>543</v>
      </c>
      <c r="F130" s="55">
        <v>237</v>
      </c>
      <c r="G130" s="55">
        <v>3274.0000000000009</v>
      </c>
      <c r="H130" s="55">
        <v>257</v>
      </c>
      <c r="I130" s="55">
        <v>125.00000000000007</v>
      </c>
      <c r="J130" s="55">
        <v>114.00000000000003</v>
      </c>
      <c r="K130" s="55">
        <v>6622.9999999999991</v>
      </c>
      <c r="L130" s="55">
        <v>281.00000000000006</v>
      </c>
      <c r="M130" s="55">
        <v>151.00000000000003</v>
      </c>
      <c r="N130" s="55">
        <v>216</v>
      </c>
    </row>
    <row r="131" spans="1:14" x14ac:dyDescent="0.2">
      <c r="A131" s="132"/>
      <c r="B131" s="14" t="s">
        <v>21</v>
      </c>
      <c r="C131" s="55">
        <v>2681.9999999999991</v>
      </c>
      <c r="D131" s="55">
        <v>2313.0000000000014</v>
      </c>
      <c r="E131" s="55">
        <v>326.00000000000011</v>
      </c>
      <c r="F131" s="55">
        <v>254.00000000000009</v>
      </c>
      <c r="G131" s="55">
        <v>2264.9999999999995</v>
      </c>
      <c r="H131" s="55">
        <v>146</v>
      </c>
      <c r="I131" s="55">
        <v>131.00000000000011</v>
      </c>
      <c r="J131" s="55">
        <v>86</v>
      </c>
      <c r="K131" s="55">
        <v>5020.0000000000018</v>
      </c>
      <c r="L131" s="55">
        <v>564.00000000000011</v>
      </c>
      <c r="M131" s="55">
        <v>91</v>
      </c>
      <c r="N131" s="55">
        <v>129.00000000000003</v>
      </c>
    </row>
    <row r="132" spans="1:14" x14ac:dyDescent="0.2">
      <c r="A132" s="132"/>
      <c r="B132" s="14" t="s">
        <v>23</v>
      </c>
      <c r="C132" s="55">
        <v>5587.9999999999991</v>
      </c>
      <c r="D132" s="55">
        <v>4786.0000000000027</v>
      </c>
      <c r="E132" s="55">
        <v>600</v>
      </c>
      <c r="F132" s="55">
        <v>1237.0000000000002</v>
      </c>
      <c r="G132" s="55">
        <v>4095.0000000000005</v>
      </c>
      <c r="H132" s="55">
        <v>262.00000000000023</v>
      </c>
      <c r="I132" s="55">
        <v>314.00000000000011</v>
      </c>
      <c r="J132" s="55">
        <v>126.00000000000001</v>
      </c>
      <c r="K132" s="55">
        <v>9113.9999999999909</v>
      </c>
      <c r="L132" s="55">
        <v>678</v>
      </c>
      <c r="M132" s="55">
        <v>286</v>
      </c>
      <c r="N132" s="55">
        <v>361.00000000000006</v>
      </c>
    </row>
    <row r="133" spans="1:14" x14ac:dyDescent="0.2">
      <c r="A133" s="132"/>
      <c r="B133" s="14" t="s">
        <v>26</v>
      </c>
      <c r="C133" s="55">
        <v>12756.999999999991</v>
      </c>
      <c r="D133" s="55">
        <v>9988.9999999999982</v>
      </c>
      <c r="E133" s="55">
        <v>2757.9999999999986</v>
      </c>
      <c r="F133" s="55">
        <v>1650.9999999999998</v>
      </c>
      <c r="G133" s="55">
        <v>13314.000000000004</v>
      </c>
      <c r="H133" s="55">
        <v>694.00000000000011</v>
      </c>
      <c r="I133" s="55">
        <v>670.99999999999932</v>
      </c>
      <c r="J133" s="55">
        <v>362.99999999999966</v>
      </c>
      <c r="K133" s="55">
        <v>22742.999999999996</v>
      </c>
      <c r="L133" s="55">
        <v>2073</v>
      </c>
      <c r="M133" s="55">
        <v>683.0000000000008</v>
      </c>
      <c r="N133" s="55">
        <v>587</v>
      </c>
    </row>
    <row r="134" spans="1:14" x14ac:dyDescent="0.2">
      <c r="A134" s="132"/>
      <c r="B134" s="14" t="s">
        <v>22</v>
      </c>
      <c r="C134" s="55">
        <v>2391.9999999999991</v>
      </c>
      <c r="D134" s="55">
        <v>1983.0000000000002</v>
      </c>
      <c r="E134" s="55">
        <v>521.00000000000023</v>
      </c>
      <c r="F134" s="55">
        <v>747</v>
      </c>
      <c r="G134" s="55">
        <v>1720.9999999999991</v>
      </c>
      <c r="H134" s="55">
        <v>260.00000000000006</v>
      </c>
      <c r="I134" s="55">
        <v>355.99999999999983</v>
      </c>
      <c r="J134" s="55">
        <v>271.99999999999989</v>
      </c>
      <c r="K134" s="55">
        <v>3605.9999999999995</v>
      </c>
      <c r="L134" s="55">
        <v>692.99999999999977</v>
      </c>
      <c r="M134" s="55">
        <v>296.00000000000006</v>
      </c>
      <c r="N134" s="55">
        <v>237.00000000000003</v>
      </c>
    </row>
    <row r="135" spans="1:14" x14ac:dyDescent="0.2">
      <c r="A135" s="132"/>
      <c r="B135" s="14" t="s">
        <v>14</v>
      </c>
      <c r="C135" s="55">
        <v>4411.0000000000018</v>
      </c>
      <c r="D135" s="55">
        <v>4153.9999999999991</v>
      </c>
      <c r="E135" s="55">
        <v>592.99999999999977</v>
      </c>
      <c r="F135" s="55">
        <v>666.00000000000011</v>
      </c>
      <c r="G135" s="55">
        <v>2873</v>
      </c>
      <c r="H135" s="55">
        <v>220.00000000000003</v>
      </c>
      <c r="I135" s="55">
        <v>389</v>
      </c>
      <c r="J135" s="55">
        <v>189.00000000000003</v>
      </c>
      <c r="K135" s="55">
        <v>9306.0000000000036</v>
      </c>
      <c r="L135" s="55">
        <v>928.99999999999955</v>
      </c>
      <c r="M135" s="55">
        <v>136</v>
      </c>
      <c r="N135" s="55">
        <v>177</v>
      </c>
    </row>
    <row r="136" spans="1:14" x14ac:dyDescent="0.2">
      <c r="A136" s="132"/>
      <c r="B136" s="14" t="s">
        <v>11</v>
      </c>
      <c r="C136" s="55">
        <v>5576.9999999999991</v>
      </c>
      <c r="D136" s="55">
        <v>4510.0000000000009</v>
      </c>
      <c r="E136" s="55">
        <v>771</v>
      </c>
      <c r="F136" s="55">
        <v>1268</v>
      </c>
      <c r="G136" s="55">
        <v>3536.0000000000009</v>
      </c>
      <c r="H136" s="55">
        <v>238.00000000000011</v>
      </c>
      <c r="I136" s="55">
        <v>237</v>
      </c>
      <c r="J136" s="55">
        <v>104</v>
      </c>
      <c r="K136" s="55">
        <v>7513.9999999999991</v>
      </c>
      <c r="L136" s="55">
        <v>883.00000000000023</v>
      </c>
      <c r="M136" s="55">
        <v>22.000000000000004</v>
      </c>
      <c r="N136" s="55">
        <v>41.000000000000007</v>
      </c>
    </row>
    <row r="137" spans="1:14" x14ac:dyDescent="0.2">
      <c r="A137" s="132"/>
      <c r="B137" s="14" t="s">
        <v>18</v>
      </c>
      <c r="C137" s="55">
        <v>3041.9999999999995</v>
      </c>
      <c r="D137" s="55">
        <v>2631</v>
      </c>
      <c r="E137" s="55">
        <v>483.00000000000011</v>
      </c>
      <c r="F137" s="55">
        <v>562.00000000000011</v>
      </c>
      <c r="G137" s="55">
        <v>3469</v>
      </c>
      <c r="H137" s="55">
        <v>197</v>
      </c>
      <c r="I137" s="55">
        <v>287.00000000000006</v>
      </c>
      <c r="J137" s="55">
        <v>187</v>
      </c>
      <c r="K137" s="55">
        <v>6593.0000000000009</v>
      </c>
      <c r="L137" s="55">
        <v>719</v>
      </c>
      <c r="M137" s="55">
        <v>213</v>
      </c>
      <c r="N137" s="55">
        <v>372.00000000000006</v>
      </c>
    </row>
    <row r="138" spans="1:14" x14ac:dyDescent="0.2">
      <c r="A138" s="132"/>
      <c r="B138" s="14" t="s">
        <v>24</v>
      </c>
      <c r="C138" s="55">
        <v>3606</v>
      </c>
      <c r="D138" s="55">
        <v>2687.0000000000005</v>
      </c>
      <c r="E138" s="55">
        <v>730.00000000000011</v>
      </c>
      <c r="F138" s="55">
        <v>521</v>
      </c>
      <c r="G138" s="55">
        <v>3642.9999999999995</v>
      </c>
      <c r="H138" s="55">
        <v>350</v>
      </c>
      <c r="I138" s="55">
        <v>370.00000000000017</v>
      </c>
      <c r="J138" s="55">
        <v>281</v>
      </c>
      <c r="K138" s="55">
        <v>5274</v>
      </c>
      <c r="L138" s="55">
        <v>455</v>
      </c>
      <c r="M138" s="55">
        <v>107.00000000000004</v>
      </c>
      <c r="N138" s="55">
        <v>139.00000000000003</v>
      </c>
    </row>
    <row r="139" spans="1:14" x14ac:dyDescent="0.2">
      <c r="A139" s="132"/>
      <c r="B139" s="14" t="s">
        <v>20</v>
      </c>
      <c r="C139" s="55">
        <v>3748.9999999999982</v>
      </c>
      <c r="D139" s="55">
        <v>3039.0000000000005</v>
      </c>
      <c r="E139" s="55">
        <v>599</v>
      </c>
      <c r="F139" s="55">
        <v>355.99999999999989</v>
      </c>
      <c r="G139" s="55">
        <v>3654.0000000000014</v>
      </c>
      <c r="H139" s="55">
        <v>231</v>
      </c>
      <c r="I139" s="55">
        <v>192</v>
      </c>
      <c r="J139" s="55">
        <v>130.00000000000006</v>
      </c>
      <c r="K139" s="55">
        <v>4691</v>
      </c>
      <c r="L139" s="55">
        <v>546.00000000000023</v>
      </c>
      <c r="M139" s="55">
        <v>65</v>
      </c>
      <c r="N139" s="55">
        <v>98</v>
      </c>
    </row>
    <row r="140" spans="1:14" x14ac:dyDescent="0.2">
      <c r="A140" s="132"/>
      <c r="B140" s="14" t="s">
        <v>72</v>
      </c>
      <c r="C140" s="55">
        <v>2512.9999999999995</v>
      </c>
      <c r="D140" s="55">
        <v>2013</v>
      </c>
      <c r="E140" s="55">
        <v>393.00000000000023</v>
      </c>
      <c r="F140" s="55">
        <v>376.99999999999989</v>
      </c>
      <c r="G140" s="55">
        <v>1859.0000000000007</v>
      </c>
      <c r="H140" s="55">
        <v>89</v>
      </c>
      <c r="I140" s="55">
        <v>66</v>
      </c>
      <c r="J140" s="55">
        <v>63.000000000000014</v>
      </c>
      <c r="K140" s="55">
        <v>4044.9999999999995</v>
      </c>
      <c r="L140" s="55">
        <v>299.00000000000011</v>
      </c>
      <c r="M140" s="55">
        <v>38.000000000000028</v>
      </c>
      <c r="N140" s="55">
        <v>91.999999999999943</v>
      </c>
    </row>
    <row r="141" spans="1:14" x14ac:dyDescent="0.2">
      <c r="A141" s="132"/>
      <c r="B141" s="14" t="s">
        <v>25</v>
      </c>
      <c r="C141" s="55">
        <v>1222</v>
      </c>
      <c r="D141" s="55">
        <v>1052</v>
      </c>
      <c r="E141" s="55">
        <v>143</v>
      </c>
      <c r="F141" s="55">
        <v>59</v>
      </c>
      <c r="G141" s="55">
        <v>907</v>
      </c>
      <c r="H141" s="55">
        <v>83</v>
      </c>
      <c r="I141" s="55">
        <v>57.000000000000007</v>
      </c>
      <c r="J141" s="55">
        <v>58.000000000000014</v>
      </c>
      <c r="K141" s="55">
        <v>1825.9999999999995</v>
      </c>
      <c r="L141" s="55">
        <v>113</v>
      </c>
      <c r="M141" s="55">
        <v>19</v>
      </c>
      <c r="N141" s="55">
        <v>128.00000000000006</v>
      </c>
    </row>
    <row r="142" spans="1:14" x14ac:dyDescent="0.2">
      <c r="A142" s="132"/>
      <c r="B142" s="14" t="s">
        <v>27</v>
      </c>
      <c r="C142" s="55">
        <v>9176.0000000000018</v>
      </c>
      <c r="D142" s="55">
        <v>7782.9999999999991</v>
      </c>
      <c r="E142" s="55">
        <v>1452.9999999999993</v>
      </c>
      <c r="F142" s="55">
        <v>693.99999999999966</v>
      </c>
      <c r="G142" s="55">
        <v>8499</v>
      </c>
      <c r="H142" s="55">
        <v>552.00000000000023</v>
      </c>
      <c r="I142" s="55">
        <v>493.99999999999977</v>
      </c>
      <c r="J142" s="55">
        <v>314.00000000000006</v>
      </c>
      <c r="K142" s="55">
        <v>17887.999999999993</v>
      </c>
      <c r="L142" s="55">
        <v>1156</v>
      </c>
      <c r="M142" s="55">
        <v>126.00000000000017</v>
      </c>
      <c r="N142" s="55">
        <v>420.00000000000023</v>
      </c>
    </row>
    <row r="143" spans="1:14" x14ac:dyDescent="0.2">
      <c r="A143" s="132"/>
      <c r="B143" s="14" t="s">
        <v>17</v>
      </c>
      <c r="C143" s="55">
        <v>2548.0000000000009</v>
      </c>
      <c r="D143" s="55">
        <v>2219.9999999999995</v>
      </c>
      <c r="E143" s="55">
        <v>329</v>
      </c>
      <c r="F143" s="55">
        <v>475.00000000000028</v>
      </c>
      <c r="G143" s="55">
        <v>2439.0000000000009</v>
      </c>
      <c r="H143" s="55">
        <v>180.00000000000009</v>
      </c>
      <c r="I143" s="55">
        <v>271</v>
      </c>
      <c r="J143" s="55">
        <v>94</v>
      </c>
      <c r="K143" s="55">
        <v>5396.9999999999991</v>
      </c>
      <c r="L143" s="55">
        <v>201.00000000000003</v>
      </c>
      <c r="M143" s="55">
        <v>307</v>
      </c>
      <c r="N143" s="55">
        <v>142.00000000000003</v>
      </c>
    </row>
    <row r="144" spans="1:14" x14ac:dyDescent="0.2">
      <c r="A144" s="132"/>
      <c r="B144" s="14" t="s">
        <v>19</v>
      </c>
      <c r="C144" s="55">
        <v>4361.9999999999982</v>
      </c>
      <c r="D144" s="55">
        <v>3661.0000000000009</v>
      </c>
      <c r="E144" s="55">
        <v>654.00000000000011</v>
      </c>
      <c r="F144" s="55">
        <v>871.00000000000045</v>
      </c>
      <c r="G144" s="55">
        <v>4856</v>
      </c>
      <c r="H144" s="55">
        <v>480</v>
      </c>
      <c r="I144" s="55">
        <v>245</v>
      </c>
      <c r="J144" s="55">
        <v>360.00000000000006</v>
      </c>
      <c r="K144" s="55">
        <v>8196.0000000000018</v>
      </c>
      <c r="L144" s="55">
        <v>630.00000000000023</v>
      </c>
      <c r="M144" s="55">
        <v>309.00000000000006</v>
      </c>
      <c r="N144" s="55">
        <v>527.00000000000023</v>
      </c>
    </row>
    <row r="145" spans="1:14" x14ac:dyDescent="0.2">
      <c r="A145" s="132"/>
      <c r="B145" s="14" t="s">
        <v>68</v>
      </c>
      <c r="C145" s="55">
        <v>1370.0000000000002</v>
      </c>
      <c r="D145" s="55">
        <v>1165.9999999999998</v>
      </c>
      <c r="E145" s="55">
        <v>179.00000000000003</v>
      </c>
      <c r="F145" s="55">
        <v>71.000000000000014</v>
      </c>
      <c r="G145" s="55">
        <v>1061.0000000000002</v>
      </c>
      <c r="H145" s="55">
        <v>82</v>
      </c>
      <c r="I145" s="55">
        <v>118</v>
      </c>
      <c r="J145" s="55">
        <v>120.00000000000006</v>
      </c>
      <c r="K145" s="55">
        <v>2078.9999999999995</v>
      </c>
      <c r="L145" s="55">
        <v>206</v>
      </c>
      <c r="M145" s="55">
        <v>29.000000000000007</v>
      </c>
      <c r="N145" s="55">
        <v>90.999999999999943</v>
      </c>
    </row>
    <row r="146" spans="1:14" x14ac:dyDescent="0.2">
      <c r="A146" s="132"/>
      <c r="B146" s="14" t="s">
        <v>12</v>
      </c>
      <c r="C146" s="55">
        <v>1409</v>
      </c>
      <c r="D146" s="55">
        <v>1252</v>
      </c>
      <c r="E146" s="55">
        <v>182</v>
      </c>
      <c r="F146" s="55">
        <v>124.00000000000003</v>
      </c>
      <c r="G146" s="55">
        <v>1177.9999999999998</v>
      </c>
      <c r="H146" s="55">
        <v>67</v>
      </c>
      <c r="I146" s="55">
        <v>141.00000000000006</v>
      </c>
      <c r="J146" s="55">
        <v>64</v>
      </c>
      <c r="K146" s="55">
        <v>1445.0000000000005</v>
      </c>
      <c r="L146" s="55">
        <v>172.00000000000003</v>
      </c>
      <c r="M146" s="55">
        <v>6</v>
      </c>
      <c r="N146" s="55">
        <v>29</v>
      </c>
    </row>
    <row r="147" spans="1:14" x14ac:dyDescent="0.2">
      <c r="A147" s="132"/>
      <c r="B147" s="14" t="s">
        <v>15</v>
      </c>
      <c r="C147" s="55">
        <v>3048</v>
      </c>
      <c r="D147" s="55">
        <v>2444.0000000000009</v>
      </c>
      <c r="E147" s="55">
        <v>661.99999999999977</v>
      </c>
      <c r="F147" s="55">
        <v>267.00000000000011</v>
      </c>
      <c r="G147" s="55">
        <v>2507.0000000000005</v>
      </c>
      <c r="H147" s="55">
        <v>178</v>
      </c>
      <c r="I147" s="55">
        <v>169</v>
      </c>
      <c r="J147" s="55">
        <v>182.00000000000003</v>
      </c>
      <c r="K147" s="55">
        <v>4472.0000000000009</v>
      </c>
      <c r="L147" s="55">
        <v>393</v>
      </c>
      <c r="M147" s="55">
        <v>194.00000000000009</v>
      </c>
      <c r="N147" s="55">
        <v>44.000000000000014</v>
      </c>
    </row>
    <row r="148" spans="1:14" x14ac:dyDescent="0.2">
      <c r="A148" s="132"/>
      <c r="B148" s="14" t="s">
        <v>13</v>
      </c>
      <c r="C148" s="55">
        <v>3505.0000000000005</v>
      </c>
      <c r="D148" s="55">
        <v>2845</v>
      </c>
      <c r="E148" s="55">
        <v>592</v>
      </c>
      <c r="F148" s="55">
        <v>326.99999999999972</v>
      </c>
      <c r="G148" s="55">
        <v>4687</v>
      </c>
      <c r="H148" s="55">
        <v>164</v>
      </c>
      <c r="I148" s="55">
        <v>193</v>
      </c>
      <c r="J148" s="55">
        <v>316</v>
      </c>
      <c r="K148" s="55">
        <v>6590</v>
      </c>
      <c r="L148" s="55">
        <v>507</v>
      </c>
      <c r="M148" s="55">
        <v>137</v>
      </c>
      <c r="N148" s="55">
        <v>182</v>
      </c>
    </row>
    <row r="149" spans="1:14" ht="13.5" thickBot="1" x14ac:dyDescent="0.25">
      <c r="A149" s="133"/>
      <c r="B149" s="54" t="s">
        <v>10</v>
      </c>
      <c r="C149" s="56">
        <v>80710.999999999927</v>
      </c>
      <c r="D149" s="56">
        <v>66966.000000000029</v>
      </c>
      <c r="E149" s="56">
        <v>13062.999999999984</v>
      </c>
      <c r="F149" s="56">
        <v>11793.999999999989</v>
      </c>
      <c r="G149" s="56">
        <v>75159.999999999956</v>
      </c>
      <c r="H149" s="56">
        <v>4994.9999999999973</v>
      </c>
      <c r="I149" s="56">
        <v>5183.9999999999927</v>
      </c>
      <c r="J149" s="56">
        <v>3546</v>
      </c>
      <c r="K149" s="56">
        <v>141331.00000000012</v>
      </c>
      <c r="L149" s="56">
        <v>12125.999999999996</v>
      </c>
      <c r="M149" s="56">
        <v>3347.9999999999945</v>
      </c>
      <c r="N149" s="56">
        <v>4131.00000000001</v>
      </c>
    </row>
    <row r="150" spans="1:14" ht="12.75" customHeight="1" x14ac:dyDescent="0.2">
      <c r="A150" s="134" t="s">
        <v>104</v>
      </c>
      <c r="B150" s="24" t="s">
        <v>66</v>
      </c>
      <c r="C150" s="57">
        <v>4397.0000000000009</v>
      </c>
      <c r="D150" s="57">
        <v>3695.9999999999986</v>
      </c>
      <c r="E150" s="57">
        <v>460</v>
      </c>
      <c r="F150" s="57">
        <v>746</v>
      </c>
      <c r="G150" s="57">
        <v>3861.9999999999995</v>
      </c>
      <c r="H150" s="57">
        <v>171.00000000000003</v>
      </c>
      <c r="I150" s="57">
        <v>249.00000000000006</v>
      </c>
      <c r="J150" s="57">
        <v>111.00000000000004</v>
      </c>
      <c r="K150" s="57">
        <v>6751.0000000000009</v>
      </c>
      <c r="L150" s="57">
        <v>591.00000000000023</v>
      </c>
      <c r="M150" s="57">
        <v>187</v>
      </c>
      <c r="N150" s="57">
        <v>129</v>
      </c>
    </row>
    <row r="151" spans="1:14" x14ac:dyDescent="0.2">
      <c r="A151" s="134"/>
      <c r="B151" s="14" t="s">
        <v>16</v>
      </c>
      <c r="C151" s="55">
        <v>2427.9999999999986</v>
      </c>
      <c r="D151" s="55">
        <v>2115.9999999999991</v>
      </c>
      <c r="E151" s="55">
        <v>470.00000000000006</v>
      </c>
      <c r="F151" s="55">
        <v>133</v>
      </c>
      <c r="G151" s="55">
        <v>3052</v>
      </c>
      <c r="H151" s="55">
        <v>207.00000000000009</v>
      </c>
      <c r="I151" s="55">
        <v>107</v>
      </c>
      <c r="J151" s="55">
        <v>105</v>
      </c>
      <c r="K151" s="55">
        <v>5763</v>
      </c>
      <c r="L151" s="55">
        <v>255.00000000000009</v>
      </c>
      <c r="M151" s="55">
        <v>216</v>
      </c>
      <c r="N151" s="55">
        <v>251.99999999999983</v>
      </c>
    </row>
    <row r="152" spans="1:14" x14ac:dyDescent="0.2">
      <c r="A152" s="134"/>
      <c r="B152" s="14" t="s">
        <v>21</v>
      </c>
      <c r="C152" s="55">
        <v>2131.0000000000009</v>
      </c>
      <c r="D152" s="55">
        <v>1901.9999999999995</v>
      </c>
      <c r="E152" s="55">
        <v>838.00000000000034</v>
      </c>
      <c r="F152" s="55">
        <v>346</v>
      </c>
      <c r="G152" s="55">
        <v>2798.0000000000009</v>
      </c>
      <c r="H152" s="55">
        <v>115</v>
      </c>
      <c r="I152" s="55">
        <v>70</v>
      </c>
      <c r="J152" s="55">
        <v>59</v>
      </c>
      <c r="K152" s="55">
        <v>3591.0000000000005</v>
      </c>
      <c r="L152" s="55">
        <v>496</v>
      </c>
      <c r="M152" s="55">
        <v>86.000000000000014</v>
      </c>
      <c r="N152" s="55">
        <v>155</v>
      </c>
    </row>
    <row r="153" spans="1:14" x14ac:dyDescent="0.2">
      <c r="A153" s="134"/>
      <c r="B153" s="14" t="s">
        <v>23</v>
      </c>
      <c r="C153" s="55">
        <v>4769.0000000000009</v>
      </c>
      <c r="D153" s="55">
        <v>4043.9999999999977</v>
      </c>
      <c r="E153" s="55">
        <v>515.99999999999966</v>
      </c>
      <c r="F153" s="55">
        <v>978.99999999999989</v>
      </c>
      <c r="G153" s="55">
        <v>3531.9999999999986</v>
      </c>
      <c r="H153" s="55">
        <v>202</v>
      </c>
      <c r="I153" s="55">
        <v>280.00000000000017</v>
      </c>
      <c r="J153" s="55">
        <v>120</v>
      </c>
      <c r="K153" s="55">
        <v>7917.9999999999964</v>
      </c>
      <c r="L153" s="55">
        <v>633.00000000000011</v>
      </c>
      <c r="M153" s="55">
        <v>335.00000000000017</v>
      </c>
      <c r="N153" s="55">
        <v>569.99999999999955</v>
      </c>
    </row>
    <row r="154" spans="1:14" x14ac:dyDescent="0.2">
      <c r="A154" s="134"/>
      <c r="B154" s="14" t="s">
        <v>26</v>
      </c>
      <c r="C154" s="55">
        <v>10479.000000000002</v>
      </c>
      <c r="D154" s="55">
        <v>8129</v>
      </c>
      <c r="E154" s="55">
        <v>2098.0000000000005</v>
      </c>
      <c r="F154" s="55">
        <v>1088.0000000000002</v>
      </c>
      <c r="G154" s="55">
        <v>7782.0000000000018</v>
      </c>
      <c r="H154" s="55">
        <v>447.99999999999989</v>
      </c>
      <c r="I154" s="55">
        <v>612.99999999999943</v>
      </c>
      <c r="J154" s="55">
        <v>505.00000000000011</v>
      </c>
      <c r="K154" s="55">
        <v>13411</v>
      </c>
      <c r="L154" s="55">
        <v>1755.0000000000005</v>
      </c>
      <c r="M154" s="55">
        <v>708.00000000000068</v>
      </c>
      <c r="N154" s="55">
        <v>677</v>
      </c>
    </row>
    <row r="155" spans="1:14" x14ac:dyDescent="0.2">
      <c r="A155" s="134"/>
      <c r="B155" s="14" t="s">
        <v>22</v>
      </c>
      <c r="C155" s="55">
        <v>2306.9999999999991</v>
      </c>
      <c r="D155" s="55">
        <v>1828.0000000000009</v>
      </c>
      <c r="E155" s="55">
        <v>411</v>
      </c>
      <c r="F155" s="55">
        <v>593</v>
      </c>
      <c r="G155" s="55">
        <v>1591.0000000000009</v>
      </c>
      <c r="H155" s="55">
        <v>94.000000000000014</v>
      </c>
      <c r="I155" s="55">
        <v>186.00000000000003</v>
      </c>
      <c r="J155" s="55">
        <v>150</v>
      </c>
      <c r="K155" s="55">
        <v>2811.0000000000009</v>
      </c>
      <c r="L155" s="55">
        <v>475</v>
      </c>
      <c r="M155" s="55">
        <v>106</v>
      </c>
      <c r="N155" s="55">
        <v>234.00000000000011</v>
      </c>
    </row>
    <row r="156" spans="1:14" x14ac:dyDescent="0.2">
      <c r="A156" s="134"/>
      <c r="B156" s="14" t="s">
        <v>14</v>
      </c>
      <c r="C156" s="55">
        <v>3499.0000000000005</v>
      </c>
      <c r="D156" s="55">
        <v>3305.0000000000009</v>
      </c>
      <c r="E156" s="55">
        <v>502.00000000000034</v>
      </c>
      <c r="F156" s="55">
        <v>533.00000000000011</v>
      </c>
      <c r="G156" s="55">
        <v>2685.9999999999995</v>
      </c>
      <c r="H156" s="55">
        <v>172.00000000000003</v>
      </c>
      <c r="I156" s="55">
        <v>266.00000000000006</v>
      </c>
      <c r="J156" s="55">
        <v>104.00000000000007</v>
      </c>
      <c r="K156" s="55">
        <v>7475.9999999999973</v>
      </c>
      <c r="L156" s="55">
        <v>733</v>
      </c>
      <c r="M156" s="55">
        <v>91</v>
      </c>
      <c r="N156" s="55">
        <v>162</v>
      </c>
    </row>
    <row r="157" spans="1:14" x14ac:dyDescent="0.2">
      <c r="A157" s="134"/>
      <c r="B157" s="14" t="s">
        <v>11</v>
      </c>
      <c r="C157" s="55">
        <v>4864.9999999999991</v>
      </c>
      <c r="D157" s="55">
        <v>3952.0000000000005</v>
      </c>
      <c r="E157" s="55">
        <v>695</v>
      </c>
      <c r="F157" s="55">
        <v>641</v>
      </c>
      <c r="G157" s="55">
        <v>3190</v>
      </c>
      <c r="H157" s="55">
        <v>200</v>
      </c>
      <c r="I157" s="55">
        <v>203</v>
      </c>
      <c r="J157" s="55">
        <v>89.000000000000043</v>
      </c>
      <c r="K157" s="55">
        <v>6586</v>
      </c>
      <c r="L157" s="55">
        <v>813.00000000000034</v>
      </c>
      <c r="M157" s="55">
        <v>24</v>
      </c>
      <c r="N157" s="55">
        <v>43</v>
      </c>
    </row>
    <row r="158" spans="1:14" x14ac:dyDescent="0.2">
      <c r="A158" s="134"/>
      <c r="B158" s="14" t="s">
        <v>18</v>
      </c>
      <c r="C158" s="55">
        <v>3125.9999999999995</v>
      </c>
      <c r="D158" s="55">
        <v>2463.9999999999982</v>
      </c>
      <c r="E158" s="55">
        <v>465</v>
      </c>
      <c r="F158" s="55">
        <v>449.00000000000017</v>
      </c>
      <c r="G158" s="55">
        <v>2576.0000000000023</v>
      </c>
      <c r="H158" s="55">
        <v>123.00000000000003</v>
      </c>
      <c r="I158" s="55">
        <v>228</v>
      </c>
      <c r="J158" s="55">
        <v>142.00000000000003</v>
      </c>
      <c r="K158" s="55">
        <v>4390.0000000000018</v>
      </c>
      <c r="L158" s="55">
        <v>694.99999999999977</v>
      </c>
      <c r="M158" s="55">
        <v>218</v>
      </c>
      <c r="N158" s="55">
        <v>387</v>
      </c>
    </row>
    <row r="159" spans="1:14" x14ac:dyDescent="0.2">
      <c r="A159" s="134"/>
      <c r="B159" s="14" t="s">
        <v>24</v>
      </c>
      <c r="C159" s="55">
        <v>3171.9999999999991</v>
      </c>
      <c r="D159" s="55">
        <v>2433.0000000000009</v>
      </c>
      <c r="E159" s="55">
        <v>611</v>
      </c>
      <c r="F159" s="55">
        <v>351.00000000000017</v>
      </c>
      <c r="G159" s="55">
        <v>2587.0000000000014</v>
      </c>
      <c r="H159" s="55">
        <v>214</v>
      </c>
      <c r="I159" s="55">
        <v>252</v>
      </c>
      <c r="J159" s="55">
        <v>138.00000000000003</v>
      </c>
      <c r="K159" s="55">
        <v>3204.9999999999995</v>
      </c>
      <c r="L159" s="55">
        <v>346</v>
      </c>
      <c r="M159" s="55">
        <v>69</v>
      </c>
      <c r="N159" s="55">
        <v>78.000000000000028</v>
      </c>
    </row>
    <row r="160" spans="1:14" x14ac:dyDescent="0.2">
      <c r="A160" s="134"/>
      <c r="B160" s="14" t="s">
        <v>20</v>
      </c>
      <c r="C160" s="55">
        <v>3396.0000000000005</v>
      </c>
      <c r="D160" s="55">
        <v>2816.9999999999995</v>
      </c>
      <c r="E160" s="55">
        <v>477.00000000000006</v>
      </c>
      <c r="F160" s="55">
        <v>338.00000000000011</v>
      </c>
      <c r="G160" s="55">
        <v>2882.0000000000005</v>
      </c>
      <c r="H160" s="55">
        <v>170</v>
      </c>
      <c r="I160" s="55">
        <v>138.00000000000003</v>
      </c>
      <c r="J160" s="55">
        <v>129</v>
      </c>
      <c r="K160" s="55">
        <v>3759.9999999999991</v>
      </c>
      <c r="L160" s="55">
        <v>486.00000000000011</v>
      </c>
      <c r="M160" s="55">
        <v>93</v>
      </c>
      <c r="N160" s="55">
        <v>187.00000000000009</v>
      </c>
    </row>
    <row r="161" spans="1:14" x14ac:dyDescent="0.2">
      <c r="A161" s="134"/>
      <c r="B161" s="14" t="s">
        <v>72</v>
      </c>
      <c r="C161" s="55">
        <v>2166</v>
      </c>
      <c r="D161" s="55">
        <v>1708.0000000000007</v>
      </c>
      <c r="E161" s="55">
        <v>354.00000000000006</v>
      </c>
      <c r="F161" s="55">
        <v>110</v>
      </c>
      <c r="G161" s="55">
        <v>1340.9999999999991</v>
      </c>
      <c r="H161" s="55">
        <v>65</v>
      </c>
      <c r="I161" s="55">
        <v>63.000000000000021</v>
      </c>
      <c r="J161" s="55">
        <v>52.000000000000014</v>
      </c>
      <c r="K161" s="55">
        <v>2862.0000000000005</v>
      </c>
      <c r="L161" s="55">
        <v>279.00000000000006</v>
      </c>
      <c r="M161" s="55">
        <v>66</v>
      </c>
      <c r="N161" s="55">
        <v>65.000000000000014</v>
      </c>
    </row>
    <row r="162" spans="1:14" x14ac:dyDescent="0.2">
      <c r="A162" s="134"/>
      <c r="B162" s="14" t="s">
        <v>25</v>
      </c>
      <c r="C162" s="55">
        <v>1135</v>
      </c>
      <c r="D162" s="55">
        <v>876.00000000000023</v>
      </c>
      <c r="E162" s="55">
        <v>135</v>
      </c>
      <c r="F162" s="55">
        <v>54.000000000000007</v>
      </c>
      <c r="G162" s="55">
        <v>705</v>
      </c>
      <c r="H162" s="55">
        <v>65.000000000000014</v>
      </c>
      <c r="I162" s="55">
        <v>39.000000000000007</v>
      </c>
      <c r="J162" s="55">
        <v>48</v>
      </c>
      <c r="K162" s="55">
        <v>1109</v>
      </c>
      <c r="L162" s="55">
        <v>91.000000000000028</v>
      </c>
      <c r="M162" s="55">
        <v>20</v>
      </c>
      <c r="N162" s="55">
        <v>163.00000000000003</v>
      </c>
    </row>
    <row r="163" spans="1:14" x14ac:dyDescent="0.2">
      <c r="A163" s="134"/>
      <c r="B163" s="14" t="s">
        <v>27</v>
      </c>
      <c r="C163" s="55">
        <v>8065.9999999999964</v>
      </c>
      <c r="D163" s="55">
        <v>6819</v>
      </c>
      <c r="E163" s="55">
        <v>1298.0000000000007</v>
      </c>
      <c r="F163" s="55">
        <v>625.00000000000057</v>
      </c>
      <c r="G163" s="55">
        <v>6615.0000000000036</v>
      </c>
      <c r="H163" s="55">
        <v>460</v>
      </c>
      <c r="I163" s="55">
        <v>713.99999999999955</v>
      </c>
      <c r="J163" s="55">
        <v>330</v>
      </c>
      <c r="K163" s="55">
        <v>12753.999999999996</v>
      </c>
      <c r="L163" s="55">
        <v>957.99999999999977</v>
      </c>
      <c r="M163" s="55">
        <v>145</v>
      </c>
      <c r="N163" s="55">
        <v>478.00000000000028</v>
      </c>
    </row>
    <row r="164" spans="1:14" x14ac:dyDescent="0.2">
      <c r="A164" s="134"/>
      <c r="B164" s="14" t="s">
        <v>17</v>
      </c>
      <c r="C164" s="55">
        <v>2324</v>
      </c>
      <c r="D164" s="55">
        <v>2030.9999999999995</v>
      </c>
      <c r="E164" s="55">
        <v>300.00000000000006</v>
      </c>
      <c r="F164" s="55">
        <v>440</v>
      </c>
      <c r="G164" s="55">
        <v>2270</v>
      </c>
      <c r="H164" s="55">
        <v>186</v>
      </c>
      <c r="I164" s="55">
        <v>440</v>
      </c>
      <c r="J164" s="55">
        <v>301.00000000000006</v>
      </c>
      <c r="K164" s="55">
        <v>4999.0000000000009</v>
      </c>
      <c r="L164" s="55">
        <v>190</v>
      </c>
      <c r="M164" s="55">
        <v>313.00000000000006</v>
      </c>
      <c r="N164" s="55">
        <v>182.00000000000009</v>
      </c>
    </row>
    <row r="165" spans="1:14" x14ac:dyDescent="0.2">
      <c r="A165" s="134"/>
      <c r="B165" s="14" t="s">
        <v>19</v>
      </c>
      <c r="C165" s="55">
        <v>4023.9999999999986</v>
      </c>
      <c r="D165" s="55">
        <v>3153.0000000000009</v>
      </c>
      <c r="E165" s="55">
        <v>619.00000000000034</v>
      </c>
      <c r="F165" s="55">
        <v>747.00000000000045</v>
      </c>
      <c r="G165" s="55">
        <v>4226</v>
      </c>
      <c r="H165" s="55">
        <v>376</v>
      </c>
      <c r="I165" s="55">
        <v>149</v>
      </c>
      <c r="J165" s="55">
        <v>199.00000000000003</v>
      </c>
      <c r="K165" s="55">
        <v>6596.9999999999973</v>
      </c>
      <c r="L165" s="55">
        <v>459</v>
      </c>
      <c r="M165" s="55">
        <v>265.00000000000006</v>
      </c>
      <c r="N165" s="55">
        <v>401</v>
      </c>
    </row>
    <row r="166" spans="1:14" x14ac:dyDescent="0.2">
      <c r="A166" s="134"/>
      <c r="B166" s="14" t="s">
        <v>68</v>
      </c>
      <c r="C166" s="55">
        <v>1253</v>
      </c>
      <c r="D166" s="55">
        <v>1056.9999999999998</v>
      </c>
      <c r="E166" s="55">
        <v>159</v>
      </c>
      <c r="F166" s="55">
        <v>69</v>
      </c>
      <c r="G166" s="55">
        <v>898.99999999999966</v>
      </c>
      <c r="H166" s="55">
        <v>74</v>
      </c>
      <c r="I166" s="55">
        <v>101</v>
      </c>
      <c r="J166" s="55">
        <v>120.00000000000006</v>
      </c>
      <c r="K166" s="55">
        <v>1737.9999999999991</v>
      </c>
      <c r="L166" s="55">
        <v>185</v>
      </c>
      <c r="M166" s="55">
        <v>12.000000000000004</v>
      </c>
      <c r="N166" s="55">
        <v>93.000000000000057</v>
      </c>
    </row>
    <row r="167" spans="1:14" x14ac:dyDescent="0.2">
      <c r="A167" s="134"/>
      <c r="B167" s="14" t="s">
        <v>12</v>
      </c>
      <c r="C167" s="55">
        <v>848.00000000000023</v>
      </c>
      <c r="D167" s="55">
        <v>750.00000000000023</v>
      </c>
      <c r="E167" s="55">
        <v>133.00000000000003</v>
      </c>
      <c r="F167" s="55">
        <v>9.0000000000000018</v>
      </c>
      <c r="G167" s="55">
        <v>543</v>
      </c>
      <c r="H167" s="55">
        <v>25.000000000000007</v>
      </c>
      <c r="I167" s="55">
        <v>45.000000000000007</v>
      </c>
      <c r="J167" s="55">
        <v>38.000000000000014</v>
      </c>
      <c r="K167" s="55">
        <v>437</v>
      </c>
      <c r="L167" s="55">
        <v>87.000000000000014</v>
      </c>
      <c r="M167" s="55">
        <v>0</v>
      </c>
      <c r="N167" s="55">
        <v>7.0000000000000009</v>
      </c>
    </row>
    <row r="168" spans="1:14" x14ac:dyDescent="0.2">
      <c r="A168" s="134"/>
      <c r="B168" s="14" t="s">
        <v>15</v>
      </c>
      <c r="C168" s="55">
        <v>2707.0000000000009</v>
      </c>
      <c r="D168" s="55">
        <v>1878.9999999999998</v>
      </c>
      <c r="E168" s="55">
        <v>601</v>
      </c>
      <c r="F168" s="55">
        <v>217</v>
      </c>
      <c r="G168" s="55">
        <v>1618.0000000000002</v>
      </c>
      <c r="H168" s="55">
        <v>127</v>
      </c>
      <c r="I168" s="55">
        <v>124.00000000000003</v>
      </c>
      <c r="J168" s="55">
        <v>163</v>
      </c>
      <c r="K168" s="55">
        <v>2784.0000000000009</v>
      </c>
      <c r="L168" s="55">
        <v>375</v>
      </c>
      <c r="M168" s="55">
        <v>249</v>
      </c>
      <c r="N168" s="55">
        <v>156</v>
      </c>
    </row>
    <row r="169" spans="1:14" x14ac:dyDescent="0.2">
      <c r="A169" s="134"/>
      <c r="B169" s="14" t="s">
        <v>13</v>
      </c>
      <c r="C169" s="55">
        <v>2803.9999999999991</v>
      </c>
      <c r="D169" s="55">
        <v>2259.9999999999995</v>
      </c>
      <c r="E169" s="55">
        <v>472.99999999999977</v>
      </c>
      <c r="F169" s="55">
        <v>155</v>
      </c>
      <c r="G169" s="55">
        <v>3723.9999999999995</v>
      </c>
      <c r="H169" s="55">
        <v>86.999999999999943</v>
      </c>
      <c r="I169" s="55">
        <v>148</v>
      </c>
      <c r="J169" s="55">
        <v>271</v>
      </c>
      <c r="K169" s="55">
        <v>3620.0000000000027</v>
      </c>
      <c r="L169" s="55">
        <v>465.99999999999983</v>
      </c>
      <c r="M169" s="55">
        <v>139.00000000000006</v>
      </c>
      <c r="N169" s="55">
        <v>181</v>
      </c>
    </row>
    <row r="170" spans="1:14" ht="13.5" thickBot="1" x14ac:dyDescent="0.25">
      <c r="A170" s="135"/>
      <c r="B170" s="53" t="s">
        <v>10</v>
      </c>
      <c r="C170" s="58">
        <v>69896.000000000058</v>
      </c>
      <c r="D170" s="58">
        <v>57219</v>
      </c>
      <c r="E170" s="58">
        <v>11615.000000000005</v>
      </c>
      <c r="F170" s="58">
        <v>8623.0000000000127</v>
      </c>
      <c r="G170" s="58">
        <v>58479.000000000007</v>
      </c>
      <c r="H170" s="58">
        <v>3581.0000000000014</v>
      </c>
      <c r="I170" s="58">
        <v>4415.0000000000027</v>
      </c>
      <c r="J170" s="58">
        <v>3174.0000000000023</v>
      </c>
      <c r="K170" s="58">
        <v>102561.99999999978</v>
      </c>
      <c r="L170" s="58">
        <v>10368</v>
      </c>
      <c r="M170" s="58">
        <v>3342.0000000000132</v>
      </c>
      <c r="N170" s="58">
        <v>4600.0000000000045</v>
      </c>
    </row>
  </sheetData>
  <mergeCells count="9">
    <mergeCell ref="A1:N1"/>
    <mergeCell ref="A108:A128"/>
    <mergeCell ref="A129:A149"/>
    <mergeCell ref="A150:A170"/>
    <mergeCell ref="A3:A23"/>
    <mergeCell ref="A24:A44"/>
    <mergeCell ref="A45:A65"/>
    <mergeCell ref="A66:A86"/>
    <mergeCell ref="A87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sqref="A1:S1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4" style="51" customWidth="1"/>
    <col min="4" max="6" width="14" style="72" customWidth="1"/>
    <col min="7" max="7" width="14" style="51" customWidth="1"/>
    <col min="8" max="12" width="14" style="72" customWidth="1"/>
    <col min="13" max="13" width="14" style="51" customWidth="1"/>
    <col min="14" max="14" width="14" style="72" customWidth="1"/>
    <col min="15" max="15" width="14" style="51" customWidth="1"/>
    <col min="16" max="16" width="14" style="72" customWidth="1"/>
    <col min="17" max="17" width="14" style="51" customWidth="1"/>
    <col min="18" max="18" width="14" style="72" customWidth="1"/>
    <col min="19" max="19" width="15.140625" style="51" customWidth="1"/>
  </cols>
  <sheetData>
    <row r="1" spans="1:19" ht="17.25" customHeight="1" x14ac:dyDescent="0.2">
      <c r="A1" s="107" t="s">
        <v>173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</row>
    <row r="2" spans="1:19" s="13" customFormat="1" ht="24.75" customHeight="1" x14ac:dyDescent="0.2">
      <c r="A2" s="65" t="s">
        <v>0</v>
      </c>
      <c r="B2" s="65" t="s">
        <v>1</v>
      </c>
      <c r="C2" s="65" t="s">
        <v>7</v>
      </c>
      <c r="D2" s="33" t="s">
        <v>174</v>
      </c>
      <c r="E2" s="33" t="s">
        <v>165</v>
      </c>
      <c r="F2" s="33" t="s">
        <v>190</v>
      </c>
      <c r="G2" s="65" t="s">
        <v>8</v>
      </c>
      <c r="H2" s="33" t="s">
        <v>191</v>
      </c>
      <c r="I2" s="33" t="s">
        <v>163</v>
      </c>
      <c r="J2" s="33" t="s">
        <v>192</v>
      </c>
      <c r="K2" s="33" t="s">
        <v>164</v>
      </c>
      <c r="L2" s="33" t="s">
        <v>193</v>
      </c>
      <c r="M2" s="65" t="s">
        <v>125</v>
      </c>
      <c r="N2" s="33" t="s">
        <v>194</v>
      </c>
      <c r="O2" s="65" t="s">
        <v>9</v>
      </c>
      <c r="P2" s="33" t="s">
        <v>195</v>
      </c>
      <c r="Q2" s="65" t="s">
        <v>166</v>
      </c>
      <c r="R2" s="33" t="s">
        <v>196</v>
      </c>
      <c r="S2" s="65" t="s">
        <v>10</v>
      </c>
    </row>
    <row r="3" spans="1:19" x14ac:dyDescent="0.2">
      <c r="A3" s="2" t="s">
        <v>65</v>
      </c>
      <c r="B3" s="2" t="s">
        <v>66</v>
      </c>
      <c r="C3" s="55">
        <v>149</v>
      </c>
      <c r="D3" s="68">
        <f t="shared" ref="D3:D22" si="0">C3/S3</f>
        <v>0.6651785714285714</v>
      </c>
      <c r="E3" s="55">
        <v>1</v>
      </c>
      <c r="F3" s="68">
        <f t="shared" ref="F3:F23" si="1">E3/S3</f>
        <v>4.464285714285714E-3</v>
      </c>
      <c r="G3" s="55">
        <v>19</v>
      </c>
      <c r="H3" s="68">
        <f t="shared" ref="H3:H22" si="2">G3/S3</f>
        <v>8.4821428571428575E-2</v>
      </c>
      <c r="I3" s="50">
        <v>6</v>
      </c>
      <c r="J3" s="68">
        <f t="shared" ref="J3:J22" si="3">I3/S3</f>
        <v>2.6785714285714284E-2</v>
      </c>
      <c r="K3" s="50">
        <v>4</v>
      </c>
      <c r="L3" s="68">
        <f t="shared" ref="L3:L22" si="4">K3/S3</f>
        <v>1.7857142857142856E-2</v>
      </c>
      <c r="M3" s="55">
        <v>26</v>
      </c>
      <c r="N3" s="68">
        <f t="shared" ref="N3:N22" si="5">M3/S3</f>
        <v>0.11607142857142858</v>
      </c>
      <c r="O3" s="55">
        <v>5</v>
      </c>
      <c r="P3" s="68">
        <f t="shared" ref="P3:P22" si="6">O3/S3</f>
        <v>2.2321428571428572E-2</v>
      </c>
      <c r="Q3" s="55">
        <v>14</v>
      </c>
      <c r="R3" s="68">
        <f t="shared" ref="R3:R22" si="7">Q3/S3</f>
        <v>6.25E-2</v>
      </c>
      <c r="S3" s="69">
        <f t="shared" ref="S3:S23" si="8">C3+G3+M3+O3+Q3+K3+I3+E3</f>
        <v>224</v>
      </c>
    </row>
    <row r="4" spans="1:19" x14ac:dyDescent="0.2">
      <c r="A4" s="2" t="s">
        <v>65</v>
      </c>
      <c r="B4" s="2" t="s">
        <v>21</v>
      </c>
      <c r="C4" s="55">
        <v>98</v>
      </c>
      <c r="D4" s="68">
        <f t="shared" si="0"/>
        <v>0.63225806451612898</v>
      </c>
      <c r="E4" s="55">
        <v>0</v>
      </c>
      <c r="F4" s="68">
        <f t="shared" si="1"/>
        <v>0</v>
      </c>
      <c r="G4" s="55">
        <v>18</v>
      </c>
      <c r="H4" s="68">
        <f t="shared" si="2"/>
        <v>0.11612903225806452</v>
      </c>
      <c r="I4" s="50">
        <v>3</v>
      </c>
      <c r="J4" s="68">
        <f t="shared" si="3"/>
        <v>1.935483870967742E-2</v>
      </c>
      <c r="K4" s="50">
        <v>2</v>
      </c>
      <c r="L4" s="68">
        <f t="shared" si="4"/>
        <v>1.2903225806451613E-2</v>
      </c>
      <c r="M4" s="55">
        <v>18</v>
      </c>
      <c r="N4" s="68">
        <f t="shared" si="5"/>
        <v>0.11612903225806452</v>
      </c>
      <c r="O4" s="55">
        <v>3</v>
      </c>
      <c r="P4" s="68">
        <f t="shared" si="6"/>
        <v>1.935483870967742E-2</v>
      </c>
      <c r="Q4" s="55">
        <v>13</v>
      </c>
      <c r="R4" s="68">
        <f t="shared" si="7"/>
        <v>8.387096774193549E-2</v>
      </c>
      <c r="S4" s="69">
        <f t="shared" si="8"/>
        <v>155</v>
      </c>
    </row>
    <row r="5" spans="1:19" x14ac:dyDescent="0.2">
      <c r="A5" s="2" t="s">
        <v>65</v>
      </c>
      <c r="B5" s="2" t="s">
        <v>22</v>
      </c>
      <c r="C5" s="55">
        <v>96</v>
      </c>
      <c r="D5" s="68">
        <f t="shared" si="0"/>
        <v>0.5714285714285714</v>
      </c>
      <c r="E5" s="55">
        <v>0</v>
      </c>
      <c r="F5" s="68">
        <f t="shared" si="1"/>
        <v>0</v>
      </c>
      <c r="G5" s="55">
        <v>16</v>
      </c>
      <c r="H5" s="68">
        <f t="shared" si="2"/>
        <v>9.5238095238095233E-2</v>
      </c>
      <c r="I5" s="50">
        <v>5</v>
      </c>
      <c r="J5" s="68">
        <f t="shared" si="3"/>
        <v>2.976190476190476E-2</v>
      </c>
      <c r="K5" s="50">
        <v>2</v>
      </c>
      <c r="L5" s="68">
        <f t="shared" si="4"/>
        <v>1.1904761904761904E-2</v>
      </c>
      <c r="M5" s="55">
        <v>31</v>
      </c>
      <c r="N5" s="68">
        <f t="shared" si="5"/>
        <v>0.18452380952380953</v>
      </c>
      <c r="O5" s="55">
        <v>5</v>
      </c>
      <c r="P5" s="68">
        <f t="shared" si="6"/>
        <v>2.976190476190476E-2</v>
      </c>
      <c r="Q5" s="55">
        <v>13</v>
      </c>
      <c r="R5" s="68">
        <f t="shared" si="7"/>
        <v>7.7380952380952384E-2</v>
      </c>
      <c r="S5" s="69">
        <f t="shared" si="8"/>
        <v>168</v>
      </c>
    </row>
    <row r="6" spans="1:19" x14ac:dyDescent="0.2">
      <c r="A6" s="2" t="s">
        <v>67</v>
      </c>
      <c r="B6" s="2" t="s">
        <v>16</v>
      </c>
      <c r="C6" s="55">
        <v>94</v>
      </c>
      <c r="D6" s="68">
        <f t="shared" si="0"/>
        <v>0.68613138686131392</v>
      </c>
      <c r="E6" s="55">
        <v>0</v>
      </c>
      <c r="F6" s="68">
        <f t="shared" si="1"/>
        <v>0</v>
      </c>
      <c r="G6" s="55">
        <v>15</v>
      </c>
      <c r="H6" s="68">
        <f t="shared" si="2"/>
        <v>0.10948905109489052</v>
      </c>
      <c r="I6" s="50">
        <v>3</v>
      </c>
      <c r="J6" s="68">
        <f t="shared" si="3"/>
        <v>2.1897810218978103E-2</v>
      </c>
      <c r="K6" s="50">
        <v>3</v>
      </c>
      <c r="L6" s="68">
        <f t="shared" si="4"/>
        <v>2.1897810218978103E-2</v>
      </c>
      <c r="M6" s="55">
        <v>13</v>
      </c>
      <c r="N6" s="68">
        <f t="shared" si="5"/>
        <v>9.4890510948905105E-2</v>
      </c>
      <c r="O6" s="55">
        <v>2</v>
      </c>
      <c r="P6" s="68">
        <f t="shared" si="6"/>
        <v>1.4598540145985401E-2</v>
      </c>
      <c r="Q6" s="55">
        <v>7</v>
      </c>
      <c r="R6" s="68">
        <f t="shared" si="7"/>
        <v>5.1094890510948905E-2</v>
      </c>
      <c r="S6" s="69">
        <f t="shared" si="8"/>
        <v>137</v>
      </c>
    </row>
    <row r="7" spans="1:19" x14ac:dyDescent="0.2">
      <c r="A7" s="2" t="s">
        <v>67</v>
      </c>
      <c r="B7" s="2" t="s">
        <v>17</v>
      </c>
      <c r="C7" s="55">
        <v>111</v>
      </c>
      <c r="D7" s="68">
        <f t="shared" si="0"/>
        <v>0.68944099378881984</v>
      </c>
      <c r="E7" s="55">
        <v>0</v>
      </c>
      <c r="F7" s="68">
        <f t="shared" si="1"/>
        <v>0</v>
      </c>
      <c r="G7" s="55">
        <v>8</v>
      </c>
      <c r="H7" s="68">
        <f t="shared" si="2"/>
        <v>4.9689440993788817E-2</v>
      </c>
      <c r="I7" s="50">
        <v>8</v>
      </c>
      <c r="J7" s="68">
        <f t="shared" si="3"/>
        <v>4.9689440993788817E-2</v>
      </c>
      <c r="K7" s="50">
        <v>3</v>
      </c>
      <c r="L7" s="68">
        <f t="shared" si="4"/>
        <v>1.8633540372670808E-2</v>
      </c>
      <c r="M7" s="55">
        <v>17</v>
      </c>
      <c r="N7" s="68">
        <f t="shared" si="5"/>
        <v>0.10559006211180125</v>
      </c>
      <c r="O7" s="55">
        <v>2</v>
      </c>
      <c r="P7" s="68">
        <f t="shared" si="6"/>
        <v>1.2422360248447204E-2</v>
      </c>
      <c r="Q7" s="55">
        <v>12</v>
      </c>
      <c r="R7" s="68">
        <f t="shared" si="7"/>
        <v>7.4534161490683232E-2</v>
      </c>
      <c r="S7" s="69">
        <f t="shared" si="8"/>
        <v>161</v>
      </c>
    </row>
    <row r="8" spans="1:19" x14ac:dyDescent="0.2">
      <c r="A8" s="2" t="s">
        <v>67</v>
      </c>
      <c r="B8" s="2" t="s">
        <v>68</v>
      </c>
      <c r="C8" s="55">
        <v>59</v>
      </c>
      <c r="D8" s="68">
        <f t="shared" si="0"/>
        <v>0.64835164835164838</v>
      </c>
      <c r="E8" s="55">
        <v>1</v>
      </c>
      <c r="F8" s="68">
        <f t="shared" si="1"/>
        <v>1.098901098901099E-2</v>
      </c>
      <c r="G8" s="55">
        <v>10</v>
      </c>
      <c r="H8" s="68">
        <f t="shared" si="2"/>
        <v>0.10989010989010989</v>
      </c>
      <c r="I8" s="50">
        <v>2</v>
      </c>
      <c r="J8" s="68">
        <f t="shared" si="3"/>
        <v>2.197802197802198E-2</v>
      </c>
      <c r="K8" s="50">
        <v>2</v>
      </c>
      <c r="L8" s="68">
        <f t="shared" si="4"/>
        <v>2.197802197802198E-2</v>
      </c>
      <c r="M8" s="55">
        <v>6</v>
      </c>
      <c r="N8" s="68">
        <f t="shared" si="5"/>
        <v>6.5934065934065936E-2</v>
      </c>
      <c r="O8" s="55">
        <v>1</v>
      </c>
      <c r="P8" s="68">
        <f t="shared" si="6"/>
        <v>1.098901098901099E-2</v>
      </c>
      <c r="Q8" s="55">
        <v>10</v>
      </c>
      <c r="R8" s="68">
        <f t="shared" si="7"/>
        <v>0.10989010989010989</v>
      </c>
      <c r="S8" s="69">
        <f t="shared" si="8"/>
        <v>91</v>
      </c>
    </row>
    <row r="9" spans="1:19" x14ac:dyDescent="0.2">
      <c r="A9" s="2" t="s">
        <v>69</v>
      </c>
      <c r="B9" s="2" t="s">
        <v>18</v>
      </c>
      <c r="C9" s="55">
        <v>139</v>
      </c>
      <c r="D9" s="68">
        <f t="shared" si="0"/>
        <v>0.64953271028037385</v>
      </c>
      <c r="E9" s="55">
        <v>0</v>
      </c>
      <c r="F9" s="68">
        <f t="shared" si="1"/>
        <v>0</v>
      </c>
      <c r="G9" s="55">
        <v>23</v>
      </c>
      <c r="H9" s="68">
        <f t="shared" si="2"/>
        <v>0.10747663551401869</v>
      </c>
      <c r="I9" s="50">
        <v>3</v>
      </c>
      <c r="J9" s="68">
        <f t="shared" si="3"/>
        <v>1.4018691588785047E-2</v>
      </c>
      <c r="K9" s="50">
        <v>1</v>
      </c>
      <c r="L9" s="68">
        <f t="shared" si="4"/>
        <v>4.6728971962616819E-3</v>
      </c>
      <c r="M9" s="55">
        <v>28</v>
      </c>
      <c r="N9" s="68">
        <f t="shared" si="5"/>
        <v>0.13084112149532709</v>
      </c>
      <c r="O9" s="55">
        <v>2</v>
      </c>
      <c r="P9" s="68">
        <f t="shared" si="6"/>
        <v>9.3457943925233638E-3</v>
      </c>
      <c r="Q9" s="55">
        <v>18</v>
      </c>
      <c r="R9" s="68">
        <f t="shared" si="7"/>
        <v>8.4112149532710276E-2</v>
      </c>
      <c r="S9" s="69">
        <f t="shared" si="8"/>
        <v>214</v>
      </c>
    </row>
    <row r="10" spans="1:19" x14ac:dyDescent="0.2">
      <c r="A10" s="2" t="s">
        <v>69</v>
      </c>
      <c r="B10" s="2" t="s">
        <v>20</v>
      </c>
      <c r="C10" s="55">
        <v>112</v>
      </c>
      <c r="D10" s="68">
        <f t="shared" si="0"/>
        <v>0.60215053763440862</v>
      </c>
      <c r="E10" s="55">
        <v>0</v>
      </c>
      <c r="F10" s="68">
        <f t="shared" si="1"/>
        <v>0</v>
      </c>
      <c r="G10" s="55">
        <v>23</v>
      </c>
      <c r="H10" s="68">
        <f t="shared" si="2"/>
        <v>0.12365591397849462</v>
      </c>
      <c r="I10" s="50">
        <v>5</v>
      </c>
      <c r="J10" s="68">
        <f t="shared" si="3"/>
        <v>2.6881720430107527E-2</v>
      </c>
      <c r="K10" s="50">
        <v>3</v>
      </c>
      <c r="L10" s="68">
        <f t="shared" si="4"/>
        <v>1.6129032258064516E-2</v>
      </c>
      <c r="M10" s="55">
        <v>22</v>
      </c>
      <c r="N10" s="68">
        <f t="shared" si="5"/>
        <v>0.11827956989247312</v>
      </c>
      <c r="O10" s="55">
        <v>4</v>
      </c>
      <c r="P10" s="68">
        <f t="shared" si="6"/>
        <v>2.1505376344086023E-2</v>
      </c>
      <c r="Q10" s="55">
        <v>17</v>
      </c>
      <c r="R10" s="68">
        <f t="shared" si="7"/>
        <v>9.1397849462365593E-2</v>
      </c>
      <c r="S10" s="69">
        <f t="shared" si="8"/>
        <v>186</v>
      </c>
    </row>
    <row r="11" spans="1:19" x14ac:dyDescent="0.2">
      <c r="A11" s="2" t="s">
        <v>69</v>
      </c>
      <c r="B11" s="2" t="s">
        <v>19</v>
      </c>
      <c r="C11" s="55">
        <v>188</v>
      </c>
      <c r="D11" s="68">
        <f t="shared" si="0"/>
        <v>0.72586872586872586</v>
      </c>
      <c r="E11" s="55">
        <v>1</v>
      </c>
      <c r="F11" s="68">
        <f t="shared" si="1"/>
        <v>3.8610038610038611E-3</v>
      </c>
      <c r="G11" s="55">
        <v>20</v>
      </c>
      <c r="H11" s="68">
        <f t="shared" si="2"/>
        <v>7.7220077220077218E-2</v>
      </c>
      <c r="I11" s="50">
        <v>6</v>
      </c>
      <c r="J11" s="68">
        <f t="shared" si="3"/>
        <v>2.3166023166023165E-2</v>
      </c>
      <c r="K11" s="50">
        <v>3</v>
      </c>
      <c r="L11" s="68">
        <f t="shared" si="4"/>
        <v>1.1583011583011582E-2</v>
      </c>
      <c r="M11" s="55">
        <v>22</v>
      </c>
      <c r="N11" s="68">
        <f t="shared" si="5"/>
        <v>8.4942084942084939E-2</v>
      </c>
      <c r="O11" s="55">
        <v>0</v>
      </c>
      <c r="P11" s="68">
        <f t="shared" si="6"/>
        <v>0</v>
      </c>
      <c r="Q11" s="55">
        <v>19</v>
      </c>
      <c r="R11" s="68">
        <f t="shared" si="7"/>
        <v>7.3359073359073365E-2</v>
      </c>
      <c r="S11" s="69">
        <f t="shared" si="8"/>
        <v>259</v>
      </c>
    </row>
    <row r="12" spans="1:19" x14ac:dyDescent="0.2">
      <c r="A12" s="2" t="s">
        <v>70</v>
      </c>
      <c r="B12" s="2" t="s">
        <v>23</v>
      </c>
      <c r="C12" s="55">
        <v>202</v>
      </c>
      <c r="D12" s="68">
        <f t="shared" si="0"/>
        <v>0.72142857142857142</v>
      </c>
      <c r="E12" s="55">
        <v>0</v>
      </c>
      <c r="F12" s="68">
        <f t="shared" si="1"/>
        <v>0</v>
      </c>
      <c r="G12" s="55">
        <v>20</v>
      </c>
      <c r="H12" s="68">
        <f t="shared" si="2"/>
        <v>7.1428571428571425E-2</v>
      </c>
      <c r="I12" s="50">
        <v>9</v>
      </c>
      <c r="J12" s="68">
        <f t="shared" si="3"/>
        <v>3.214285714285714E-2</v>
      </c>
      <c r="K12" s="50">
        <v>0</v>
      </c>
      <c r="L12" s="68">
        <f t="shared" si="4"/>
        <v>0</v>
      </c>
      <c r="M12" s="55">
        <v>29</v>
      </c>
      <c r="N12" s="68">
        <f t="shared" si="5"/>
        <v>0.10357142857142858</v>
      </c>
      <c r="O12" s="55">
        <v>2</v>
      </c>
      <c r="P12" s="68">
        <f t="shared" si="6"/>
        <v>7.1428571428571426E-3</v>
      </c>
      <c r="Q12" s="55">
        <v>18</v>
      </c>
      <c r="R12" s="68">
        <f t="shared" si="7"/>
        <v>6.4285714285714279E-2</v>
      </c>
      <c r="S12" s="69">
        <f t="shared" si="8"/>
        <v>280</v>
      </c>
    </row>
    <row r="13" spans="1:19" x14ac:dyDescent="0.2">
      <c r="A13" s="2" t="s">
        <v>70</v>
      </c>
      <c r="B13" s="2" t="s">
        <v>24</v>
      </c>
      <c r="C13" s="55">
        <v>72</v>
      </c>
      <c r="D13" s="68">
        <f t="shared" si="0"/>
        <v>0.62608695652173918</v>
      </c>
      <c r="E13" s="55">
        <v>0</v>
      </c>
      <c r="F13" s="68">
        <f t="shared" si="1"/>
        <v>0</v>
      </c>
      <c r="G13" s="55">
        <v>12</v>
      </c>
      <c r="H13" s="68">
        <f t="shared" si="2"/>
        <v>0.10434782608695652</v>
      </c>
      <c r="I13" s="50">
        <v>4</v>
      </c>
      <c r="J13" s="68">
        <f t="shared" si="3"/>
        <v>3.4782608695652174E-2</v>
      </c>
      <c r="K13" s="50">
        <v>1</v>
      </c>
      <c r="L13" s="68">
        <f t="shared" si="4"/>
        <v>8.6956521739130436E-3</v>
      </c>
      <c r="M13" s="55">
        <v>12</v>
      </c>
      <c r="N13" s="68">
        <f t="shared" si="5"/>
        <v>0.10434782608695652</v>
      </c>
      <c r="O13" s="55">
        <v>3</v>
      </c>
      <c r="P13" s="68">
        <f t="shared" si="6"/>
        <v>2.6086956521739129E-2</v>
      </c>
      <c r="Q13" s="55">
        <v>11</v>
      </c>
      <c r="R13" s="68">
        <f t="shared" si="7"/>
        <v>9.5652173913043481E-2</v>
      </c>
      <c r="S13" s="69">
        <f t="shared" si="8"/>
        <v>115</v>
      </c>
    </row>
    <row r="14" spans="1:19" x14ac:dyDescent="0.2">
      <c r="A14" s="2" t="s">
        <v>70</v>
      </c>
      <c r="B14" s="2" t="s">
        <v>25</v>
      </c>
      <c r="C14" s="55">
        <v>64</v>
      </c>
      <c r="D14" s="68">
        <f t="shared" si="0"/>
        <v>0.69565217391304346</v>
      </c>
      <c r="E14" s="55">
        <v>0</v>
      </c>
      <c r="F14" s="68">
        <f t="shared" si="1"/>
        <v>0</v>
      </c>
      <c r="G14" s="55">
        <v>9</v>
      </c>
      <c r="H14" s="68">
        <f t="shared" si="2"/>
        <v>9.7826086956521743E-2</v>
      </c>
      <c r="I14" s="50">
        <v>2</v>
      </c>
      <c r="J14" s="68">
        <f t="shared" si="3"/>
        <v>2.1739130434782608E-2</v>
      </c>
      <c r="K14" s="50">
        <v>1</v>
      </c>
      <c r="L14" s="68">
        <f t="shared" si="4"/>
        <v>1.0869565217391304E-2</v>
      </c>
      <c r="M14" s="55">
        <v>9</v>
      </c>
      <c r="N14" s="68">
        <f t="shared" si="5"/>
        <v>9.7826086956521743E-2</v>
      </c>
      <c r="O14" s="55">
        <v>1</v>
      </c>
      <c r="P14" s="68">
        <f t="shared" si="6"/>
        <v>1.0869565217391304E-2</v>
      </c>
      <c r="Q14" s="55">
        <v>6</v>
      </c>
      <c r="R14" s="68">
        <f t="shared" si="7"/>
        <v>6.5217391304347824E-2</v>
      </c>
      <c r="S14" s="69">
        <f t="shared" si="8"/>
        <v>92</v>
      </c>
    </row>
    <row r="15" spans="1:19" x14ac:dyDescent="0.2">
      <c r="A15" s="2" t="s">
        <v>71</v>
      </c>
      <c r="B15" s="2" t="s">
        <v>14</v>
      </c>
      <c r="C15" s="55">
        <v>74</v>
      </c>
      <c r="D15" s="68">
        <f t="shared" si="0"/>
        <v>0.5174825174825175</v>
      </c>
      <c r="E15" s="55">
        <v>2</v>
      </c>
      <c r="F15" s="68">
        <f t="shared" si="1"/>
        <v>1.3986013986013986E-2</v>
      </c>
      <c r="G15" s="55">
        <v>20</v>
      </c>
      <c r="H15" s="68">
        <f t="shared" si="2"/>
        <v>0.13986013986013987</v>
      </c>
      <c r="I15" s="50">
        <v>6</v>
      </c>
      <c r="J15" s="68">
        <f t="shared" si="3"/>
        <v>4.195804195804196E-2</v>
      </c>
      <c r="K15" s="50">
        <v>4</v>
      </c>
      <c r="L15" s="68">
        <f t="shared" si="4"/>
        <v>2.7972027972027972E-2</v>
      </c>
      <c r="M15" s="55">
        <v>21</v>
      </c>
      <c r="N15" s="68">
        <f t="shared" si="5"/>
        <v>0.14685314685314685</v>
      </c>
      <c r="O15" s="55">
        <v>2</v>
      </c>
      <c r="P15" s="68">
        <f t="shared" si="6"/>
        <v>1.3986013986013986E-2</v>
      </c>
      <c r="Q15" s="55">
        <v>14</v>
      </c>
      <c r="R15" s="68">
        <f t="shared" si="7"/>
        <v>9.7902097902097904E-2</v>
      </c>
      <c r="S15" s="69">
        <f t="shared" si="8"/>
        <v>143</v>
      </c>
    </row>
    <row r="16" spans="1:19" x14ac:dyDescent="0.2">
      <c r="A16" s="2" t="s">
        <v>71</v>
      </c>
      <c r="B16" s="2" t="s">
        <v>72</v>
      </c>
      <c r="C16" s="55">
        <v>83</v>
      </c>
      <c r="D16" s="68">
        <f t="shared" si="0"/>
        <v>0.68595041322314054</v>
      </c>
      <c r="E16" s="55">
        <v>0</v>
      </c>
      <c r="F16" s="68">
        <f t="shared" si="1"/>
        <v>0</v>
      </c>
      <c r="G16" s="55">
        <v>10</v>
      </c>
      <c r="H16" s="68">
        <f t="shared" si="2"/>
        <v>8.2644628099173556E-2</v>
      </c>
      <c r="I16" s="50">
        <v>2</v>
      </c>
      <c r="J16" s="68">
        <f t="shared" si="3"/>
        <v>1.6528925619834711E-2</v>
      </c>
      <c r="K16" s="50">
        <v>3</v>
      </c>
      <c r="L16" s="68">
        <f t="shared" si="4"/>
        <v>2.4793388429752067E-2</v>
      </c>
      <c r="M16" s="55">
        <v>10</v>
      </c>
      <c r="N16" s="68">
        <f t="shared" si="5"/>
        <v>8.2644628099173556E-2</v>
      </c>
      <c r="O16" s="55">
        <v>2</v>
      </c>
      <c r="P16" s="68">
        <f t="shared" si="6"/>
        <v>1.6528925619834711E-2</v>
      </c>
      <c r="Q16" s="55">
        <v>11</v>
      </c>
      <c r="R16" s="68">
        <f t="shared" si="7"/>
        <v>9.0909090909090912E-2</v>
      </c>
      <c r="S16" s="69">
        <f t="shared" si="8"/>
        <v>121</v>
      </c>
    </row>
    <row r="17" spans="1:19" x14ac:dyDescent="0.2">
      <c r="A17" s="2" t="s">
        <v>71</v>
      </c>
      <c r="B17" s="2" t="s">
        <v>15</v>
      </c>
      <c r="C17" s="55">
        <v>85</v>
      </c>
      <c r="D17" s="68">
        <f t="shared" si="0"/>
        <v>0.67460317460317465</v>
      </c>
      <c r="E17" s="55">
        <v>0</v>
      </c>
      <c r="F17" s="68">
        <f t="shared" si="1"/>
        <v>0</v>
      </c>
      <c r="G17" s="55">
        <v>16</v>
      </c>
      <c r="H17" s="68">
        <f t="shared" si="2"/>
        <v>0.12698412698412698</v>
      </c>
      <c r="I17" s="50">
        <v>3</v>
      </c>
      <c r="J17" s="68">
        <f t="shared" si="3"/>
        <v>2.3809523809523808E-2</v>
      </c>
      <c r="K17" s="50">
        <v>0</v>
      </c>
      <c r="L17" s="68">
        <f t="shared" si="4"/>
        <v>0</v>
      </c>
      <c r="M17" s="55">
        <v>12</v>
      </c>
      <c r="N17" s="68">
        <f t="shared" si="5"/>
        <v>9.5238095238095233E-2</v>
      </c>
      <c r="O17" s="55">
        <v>1</v>
      </c>
      <c r="P17" s="68">
        <f t="shared" si="6"/>
        <v>7.9365079365079361E-3</v>
      </c>
      <c r="Q17" s="55">
        <v>9</v>
      </c>
      <c r="R17" s="68">
        <f t="shared" si="7"/>
        <v>7.1428571428571425E-2</v>
      </c>
      <c r="S17" s="69">
        <f t="shared" si="8"/>
        <v>126</v>
      </c>
    </row>
    <row r="18" spans="1:19" x14ac:dyDescent="0.2">
      <c r="A18" s="2" t="s">
        <v>73</v>
      </c>
      <c r="B18" s="2" t="s">
        <v>26</v>
      </c>
      <c r="C18" s="55">
        <v>259</v>
      </c>
      <c r="D18" s="68">
        <f t="shared" si="0"/>
        <v>0.53182751540041073</v>
      </c>
      <c r="E18" s="55">
        <v>5</v>
      </c>
      <c r="F18" s="68">
        <f t="shared" si="1"/>
        <v>1.0266940451745379E-2</v>
      </c>
      <c r="G18" s="55">
        <v>100</v>
      </c>
      <c r="H18" s="68">
        <f t="shared" si="2"/>
        <v>0.20533880903490759</v>
      </c>
      <c r="I18" s="50">
        <v>19</v>
      </c>
      <c r="J18" s="68">
        <f t="shared" si="3"/>
        <v>3.9014373716632446E-2</v>
      </c>
      <c r="K18" s="50">
        <v>4</v>
      </c>
      <c r="L18" s="68">
        <f t="shared" si="4"/>
        <v>8.2135523613963042E-3</v>
      </c>
      <c r="M18" s="55">
        <v>68</v>
      </c>
      <c r="N18" s="68">
        <f t="shared" si="5"/>
        <v>0.13963039014373715</v>
      </c>
      <c r="O18" s="55">
        <v>7</v>
      </c>
      <c r="P18" s="68">
        <f t="shared" si="6"/>
        <v>1.4373716632443531E-2</v>
      </c>
      <c r="Q18" s="55">
        <v>25</v>
      </c>
      <c r="R18" s="68">
        <f t="shared" si="7"/>
        <v>5.1334702258726897E-2</v>
      </c>
      <c r="S18" s="69">
        <f t="shared" si="8"/>
        <v>487</v>
      </c>
    </row>
    <row r="19" spans="1:19" x14ac:dyDescent="0.2">
      <c r="A19" s="2" t="s">
        <v>73</v>
      </c>
      <c r="B19" s="2" t="s">
        <v>27</v>
      </c>
      <c r="C19" s="55">
        <v>263</v>
      </c>
      <c r="D19" s="68">
        <f t="shared" si="0"/>
        <v>0.72451790633608815</v>
      </c>
      <c r="E19" s="55">
        <v>2</v>
      </c>
      <c r="F19" s="68">
        <f t="shared" si="1"/>
        <v>5.5096418732782371E-3</v>
      </c>
      <c r="G19" s="55">
        <v>43</v>
      </c>
      <c r="H19" s="68">
        <f t="shared" si="2"/>
        <v>0.1184573002754821</v>
      </c>
      <c r="I19" s="50">
        <v>13</v>
      </c>
      <c r="J19" s="68">
        <f t="shared" si="3"/>
        <v>3.5812672176308541E-2</v>
      </c>
      <c r="K19" s="50">
        <v>3</v>
      </c>
      <c r="L19" s="68">
        <f t="shared" si="4"/>
        <v>8.2644628099173556E-3</v>
      </c>
      <c r="M19" s="55">
        <v>24</v>
      </c>
      <c r="N19" s="68">
        <f t="shared" si="5"/>
        <v>6.6115702479338845E-2</v>
      </c>
      <c r="O19" s="55">
        <v>1</v>
      </c>
      <c r="P19" s="68">
        <f t="shared" si="6"/>
        <v>2.7548209366391185E-3</v>
      </c>
      <c r="Q19" s="55">
        <v>14</v>
      </c>
      <c r="R19" s="68">
        <f t="shared" si="7"/>
        <v>3.8567493112947659E-2</v>
      </c>
      <c r="S19" s="69">
        <f t="shared" si="8"/>
        <v>363</v>
      </c>
    </row>
    <row r="20" spans="1:19" x14ac:dyDescent="0.2">
      <c r="A20" s="2" t="s">
        <v>74</v>
      </c>
      <c r="B20" s="2" t="s">
        <v>11</v>
      </c>
      <c r="C20" s="55">
        <v>105</v>
      </c>
      <c r="D20" s="68">
        <f t="shared" si="0"/>
        <v>0.65217391304347827</v>
      </c>
      <c r="E20" s="55">
        <v>1</v>
      </c>
      <c r="F20" s="68">
        <f t="shared" si="1"/>
        <v>6.2111801242236021E-3</v>
      </c>
      <c r="G20" s="55">
        <v>16</v>
      </c>
      <c r="H20" s="68">
        <f t="shared" si="2"/>
        <v>9.9378881987577633E-2</v>
      </c>
      <c r="I20" s="50">
        <v>2</v>
      </c>
      <c r="J20" s="68">
        <f t="shared" si="3"/>
        <v>1.2422360248447204E-2</v>
      </c>
      <c r="K20" s="50">
        <v>5</v>
      </c>
      <c r="L20" s="68">
        <f t="shared" si="4"/>
        <v>3.1055900621118012E-2</v>
      </c>
      <c r="M20" s="55">
        <v>18</v>
      </c>
      <c r="N20" s="68">
        <f t="shared" si="5"/>
        <v>0.11180124223602485</v>
      </c>
      <c r="O20" s="55">
        <v>4</v>
      </c>
      <c r="P20" s="68">
        <f t="shared" si="6"/>
        <v>2.4844720496894408E-2</v>
      </c>
      <c r="Q20" s="55">
        <v>10</v>
      </c>
      <c r="R20" s="68">
        <f t="shared" si="7"/>
        <v>6.2111801242236024E-2</v>
      </c>
      <c r="S20" s="69">
        <f t="shared" si="8"/>
        <v>161</v>
      </c>
    </row>
    <row r="21" spans="1:19" x14ac:dyDescent="0.2">
      <c r="A21" s="2" t="s">
        <v>74</v>
      </c>
      <c r="B21" s="2" t="s">
        <v>12</v>
      </c>
      <c r="C21" s="55">
        <v>70</v>
      </c>
      <c r="D21" s="68">
        <f t="shared" si="0"/>
        <v>0.64220183486238536</v>
      </c>
      <c r="E21" s="55">
        <v>0</v>
      </c>
      <c r="F21" s="68">
        <f t="shared" si="1"/>
        <v>0</v>
      </c>
      <c r="G21" s="55">
        <v>9</v>
      </c>
      <c r="H21" s="68">
        <f t="shared" si="2"/>
        <v>8.2568807339449546E-2</v>
      </c>
      <c r="I21" s="50">
        <v>3</v>
      </c>
      <c r="J21" s="68">
        <f t="shared" si="3"/>
        <v>2.7522935779816515E-2</v>
      </c>
      <c r="K21" s="50">
        <v>2</v>
      </c>
      <c r="L21" s="68">
        <f t="shared" si="4"/>
        <v>1.834862385321101E-2</v>
      </c>
      <c r="M21" s="55">
        <v>14</v>
      </c>
      <c r="N21" s="68">
        <f t="shared" si="5"/>
        <v>0.12844036697247707</v>
      </c>
      <c r="O21" s="55">
        <v>0</v>
      </c>
      <c r="P21" s="68">
        <f t="shared" si="6"/>
        <v>0</v>
      </c>
      <c r="Q21" s="55">
        <v>11</v>
      </c>
      <c r="R21" s="68">
        <f t="shared" si="7"/>
        <v>0.10091743119266056</v>
      </c>
      <c r="S21" s="69">
        <f t="shared" si="8"/>
        <v>109</v>
      </c>
    </row>
    <row r="22" spans="1:19" x14ac:dyDescent="0.2">
      <c r="A22" s="2" t="s">
        <v>74</v>
      </c>
      <c r="B22" s="2" t="s">
        <v>13</v>
      </c>
      <c r="C22" s="55">
        <v>84</v>
      </c>
      <c r="D22" s="68">
        <f t="shared" si="0"/>
        <v>0.7</v>
      </c>
      <c r="E22" s="55">
        <v>1</v>
      </c>
      <c r="F22" s="68">
        <f t="shared" si="1"/>
        <v>8.3333333333333332E-3</v>
      </c>
      <c r="G22" s="55">
        <v>10</v>
      </c>
      <c r="H22" s="68">
        <f t="shared" si="2"/>
        <v>8.3333333333333329E-2</v>
      </c>
      <c r="I22" s="50">
        <v>2</v>
      </c>
      <c r="J22" s="68">
        <f t="shared" si="3"/>
        <v>1.6666666666666666E-2</v>
      </c>
      <c r="K22" s="50">
        <v>0</v>
      </c>
      <c r="L22" s="68">
        <f t="shared" si="4"/>
        <v>0</v>
      </c>
      <c r="M22" s="55">
        <v>13</v>
      </c>
      <c r="N22" s="68">
        <f t="shared" si="5"/>
        <v>0.10833333333333334</v>
      </c>
      <c r="O22" s="55">
        <v>1</v>
      </c>
      <c r="P22" s="68">
        <f t="shared" si="6"/>
        <v>8.3333333333333332E-3</v>
      </c>
      <c r="Q22" s="55">
        <v>9</v>
      </c>
      <c r="R22" s="68">
        <f t="shared" si="7"/>
        <v>7.4999999999999997E-2</v>
      </c>
      <c r="S22" s="69">
        <f t="shared" si="8"/>
        <v>120</v>
      </c>
    </row>
    <row r="23" spans="1:19" x14ac:dyDescent="0.2">
      <c r="A23" s="106" t="s">
        <v>10</v>
      </c>
      <c r="B23" s="106"/>
      <c r="C23" s="71">
        <f>SUM(C3:C22)</f>
        <v>2407</v>
      </c>
      <c r="D23" s="70">
        <f>C23/$S23</f>
        <v>0.6484375</v>
      </c>
      <c r="E23" s="71">
        <f>SUM(E3:E22)</f>
        <v>14</v>
      </c>
      <c r="F23" s="70">
        <f t="shared" si="1"/>
        <v>3.7715517241379312E-3</v>
      </c>
      <c r="G23" s="71">
        <f>SUM(G3:G22)</f>
        <v>417</v>
      </c>
      <c r="H23" s="70">
        <f>G23/$S23</f>
        <v>0.11233836206896551</v>
      </c>
      <c r="I23" s="71">
        <f>SUM(I3:I22)</f>
        <v>106</v>
      </c>
      <c r="J23" s="70">
        <f>I23/$S23</f>
        <v>2.8556034482758622E-2</v>
      </c>
      <c r="K23" s="71">
        <f>SUM(K3:K22)</f>
        <v>46</v>
      </c>
      <c r="L23" s="70">
        <f>K23/$S23</f>
        <v>1.2392241379310345E-2</v>
      </c>
      <c r="M23" s="71">
        <f>SUM(M3:M22)</f>
        <v>413</v>
      </c>
      <c r="N23" s="70">
        <f>M23/$S23</f>
        <v>0.11126077586206896</v>
      </c>
      <c r="O23" s="71">
        <f>SUM(O3:O22)</f>
        <v>48</v>
      </c>
      <c r="P23" s="70">
        <f>O23/$S23</f>
        <v>1.2931034482758621E-2</v>
      </c>
      <c r="Q23" s="71">
        <f>SUM(Q3:Q22)</f>
        <v>261</v>
      </c>
      <c r="R23" s="70">
        <f>Q23/$S23</f>
        <v>7.03125E-2</v>
      </c>
      <c r="S23" s="71">
        <f t="shared" si="8"/>
        <v>3712</v>
      </c>
    </row>
  </sheetData>
  <sortState ref="A3:S22">
    <sortCondition ref="A3:A22"/>
  </sortState>
  <mergeCells count="2">
    <mergeCell ref="A23:B23"/>
    <mergeCell ref="A1:S1"/>
  </mergeCells>
  <pageMargins left="0.75" right="0.75" top="1" bottom="1" header="0.5" footer="0.5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3"/>
  <sheetViews>
    <sheetView zoomScaleNormal="100" zoomScaleSheetLayoutView="90" workbookViewId="0">
      <pane xSplit="2" ySplit="2" topLeftCell="K3" activePane="bottomRight" state="frozen"/>
      <selection sqref="A1:N1"/>
      <selection pane="topRight" sqref="A1:N1"/>
      <selection pane="bottomLeft" sqref="A1:N1"/>
      <selection pane="bottomRight" activeCell="T2" sqref="T2"/>
    </sheetView>
  </sheetViews>
  <sheetFormatPr defaultRowHeight="12.75" x14ac:dyDescent="0.2"/>
  <cols>
    <col min="1" max="1" width="19.28515625" bestFit="1" customWidth="1"/>
    <col min="2" max="2" width="22.140625" bestFit="1" customWidth="1"/>
    <col min="3" max="3" width="14" style="51" customWidth="1"/>
    <col min="4" max="6" width="14" style="72" customWidth="1"/>
    <col min="7" max="7" width="14" style="51" customWidth="1"/>
    <col min="8" max="12" width="14" style="72" customWidth="1"/>
    <col min="13" max="13" width="14" style="51" customWidth="1"/>
    <col min="14" max="14" width="14" style="72" customWidth="1"/>
    <col min="15" max="15" width="14" style="51" customWidth="1"/>
    <col min="16" max="16" width="14" style="72" customWidth="1"/>
    <col min="17" max="17" width="14" style="51" customWidth="1"/>
    <col min="18" max="18" width="14" style="72" customWidth="1"/>
    <col min="19" max="19" width="15.140625" style="51" customWidth="1"/>
  </cols>
  <sheetData>
    <row r="1" spans="1:19" ht="17.25" customHeight="1" x14ac:dyDescent="0.2">
      <c r="A1" s="110" t="s">
        <v>175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19" s="13" customFormat="1" ht="24.75" customHeight="1" x14ac:dyDescent="0.2">
      <c r="A2" s="65" t="s">
        <v>0</v>
      </c>
      <c r="B2" s="65" t="s">
        <v>1</v>
      </c>
      <c r="C2" s="65" t="s">
        <v>7</v>
      </c>
      <c r="D2" s="33" t="s">
        <v>174</v>
      </c>
      <c r="E2" s="33" t="s">
        <v>165</v>
      </c>
      <c r="F2" s="33" t="s">
        <v>190</v>
      </c>
      <c r="G2" s="65" t="s">
        <v>8</v>
      </c>
      <c r="H2" s="33" t="s">
        <v>191</v>
      </c>
      <c r="I2" s="33" t="s">
        <v>163</v>
      </c>
      <c r="J2" s="33" t="s">
        <v>192</v>
      </c>
      <c r="K2" s="33" t="s">
        <v>164</v>
      </c>
      <c r="L2" s="33" t="s">
        <v>193</v>
      </c>
      <c r="M2" s="65" t="s">
        <v>125</v>
      </c>
      <c r="N2" s="33" t="s">
        <v>194</v>
      </c>
      <c r="O2" s="65" t="s">
        <v>9</v>
      </c>
      <c r="P2" s="33" t="s">
        <v>195</v>
      </c>
      <c r="Q2" s="65" t="s">
        <v>166</v>
      </c>
      <c r="R2" s="33" t="s">
        <v>196</v>
      </c>
      <c r="S2" s="65" t="s">
        <v>10</v>
      </c>
    </row>
    <row r="3" spans="1:19" x14ac:dyDescent="0.2">
      <c r="A3" s="2" t="s">
        <v>65</v>
      </c>
      <c r="B3" s="2" t="s">
        <v>66</v>
      </c>
      <c r="C3" s="55">
        <v>189</v>
      </c>
      <c r="D3" s="68">
        <f t="shared" ref="D3:D22" si="0">C3/S3</f>
        <v>0.7</v>
      </c>
      <c r="E3" s="55">
        <v>0</v>
      </c>
      <c r="F3" s="68">
        <f t="shared" ref="F3:F23" si="1">E3/S3</f>
        <v>0</v>
      </c>
      <c r="G3" s="55">
        <v>20</v>
      </c>
      <c r="H3" s="68">
        <f t="shared" ref="H3:H22" si="2">G3/S3</f>
        <v>7.407407407407407E-2</v>
      </c>
      <c r="I3" s="50">
        <v>7</v>
      </c>
      <c r="J3" s="68">
        <f t="shared" ref="J3:J22" si="3">I3/S3</f>
        <v>2.5925925925925925E-2</v>
      </c>
      <c r="K3" s="50">
        <v>6</v>
      </c>
      <c r="L3" s="68">
        <f t="shared" ref="L3:L22" si="4">K3/S3</f>
        <v>2.2222222222222223E-2</v>
      </c>
      <c r="M3" s="55">
        <v>29</v>
      </c>
      <c r="N3" s="68">
        <f t="shared" ref="N3:N22" si="5">M3/S3</f>
        <v>0.10740740740740741</v>
      </c>
      <c r="O3" s="55">
        <v>4</v>
      </c>
      <c r="P3" s="68">
        <f t="shared" ref="P3:P22" si="6">O3/S3</f>
        <v>1.4814814814814815E-2</v>
      </c>
      <c r="Q3" s="55">
        <v>15</v>
      </c>
      <c r="R3" s="68">
        <f t="shared" ref="R3:R22" si="7">Q3/S3</f>
        <v>5.5555555555555552E-2</v>
      </c>
      <c r="S3" s="69">
        <f t="shared" ref="S3:S23" si="8">C3+G3+M3+O3+Q3+K3+I3+E3</f>
        <v>270</v>
      </c>
    </row>
    <row r="4" spans="1:19" x14ac:dyDescent="0.2">
      <c r="A4" s="2" t="s">
        <v>67</v>
      </c>
      <c r="B4" s="2" t="s">
        <v>16</v>
      </c>
      <c r="C4" s="55">
        <v>132</v>
      </c>
      <c r="D4" s="68">
        <f t="shared" si="0"/>
        <v>0.67005076142131981</v>
      </c>
      <c r="E4" s="55">
        <v>0</v>
      </c>
      <c r="F4" s="68">
        <f t="shared" si="1"/>
        <v>0</v>
      </c>
      <c r="G4" s="55">
        <v>23</v>
      </c>
      <c r="H4" s="68">
        <f t="shared" si="2"/>
        <v>0.116751269035533</v>
      </c>
      <c r="I4" s="50">
        <v>7</v>
      </c>
      <c r="J4" s="68">
        <f t="shared" si="3"/>
        <v>3.553299492385787E-2</v>
      </c>
      <c r="K4" s="50">
        <v>5</v>
      </c>
      <c r="L4" s="68">
        <f t="shared" si="4"/>
        <v>2.5380710659898477E-2</v>
      </c>
      <c r="M4" s="55">
        <v>16</v>
      </c>
      <c r="N4" s="68">
        <f t="shared" si="5"/>
        <v>8.1218274111675121E-2</v>
      </c>
      <c r="O4" s="55">
        <v>3</v>
      </c>
      <c r="P4" s="68">
        <f t="shared" si="6"/>
        <v>1.5228426395939087E-2</v>
      </c>
      <c r="Q4" s="55">
        <v>11</v>
      </c>
      <c r="R4" s="68">
        <f t="shared" si="7"/>
        <v>5.5837563451776651E-2</v>
      </c>
      <c r="S4" s="69">
        <f t="shared" si="8"/>
        <v>197</v>
      </c>
    </row>
    <row r="5" spans="1:19" x14ac:dyDescent="0.2">
      <c r="A5" s="2" t="s">
        <v>65</v>
      </c>
      <c r="B5" s="2" t="s">
        <v>21</v>
      </c>
      <c r="C5" s="55">
        <v>136</v>
      </c>
      <c r="D5" s="68">
        <f t="shared" si="0"/>
        <v>0.68341708542713564</v>
      </c>
      <c r="E5" s="55">
        <v>0</v>
      </c>
      <c r="F5" s="68">
        <f t="shared" si="1"/>
        <v>0</v>
      </c>
      <c r="G5" s="55">
        <v>17</v>
      </c>
      <c r="H5" s="68">
        <f t="shared" si="2"/>
        <v>8.5427135678391955E-2</v>
      </c>
      <c r="I5" s="50">
        <v>6</v>
      </c>
      <c r="J5" s="68">
        <f t="shared" si="3"/>
        <v>3.015075376884422E-2</v>
      </c>
      <c r="K5" s="50">
        <v>3</v>
      </c>
      <c r="L5" s="68">
        <f t="shared" si="4"/>
        <v>1.507537688442211E-2</v>
      </c>
      <c r="M5" s="55">
        <v>19</v>
      </c>
      <c r="N5" s="68">
        <f t="shared" si="5"/>
        <v>9.5477386934673364E-2</v>
      </c>
      <c r="O5" s="55">
        <v>4</v>
      </c>
      <c r="P5" s="68">
        <f t="shared" si="6"/>
        <v>2.0100502512562814E-2</v>
      </c>
      <c r="Q5" s="55">
        <v>14</v>
      </c>
      <c r="R5" s="68">
        <f t="shared" si="7"/>
        <v>7.0351758793969849E-2</v>
      </c>
      <c r="S5" s="69">
        <f t="shared" si="8"/>
        <v>199</v>
      </c>
    </row>
    <row r="6" spans="1:19" x14ac:dyDescent="0.2">
      <c r="A6" s="2" t="s">
        <v>70</v>
      </c>
      <c r="B6" s="2" t="s">
        <v>23</v>
      </c>
      <c r="C6" s="55">
        <v>308</v>
      </c>
      <c r="D6" s="68">
        <f t="shared" si="0"/>
        <v>0.72641509433962259</v>
      </c>
      <c r="E6" s="55">
        <v>0</v>
      </c>
      <c r="F6" s="68">
        <f t="shared" si="1"/>
        <v>0</v>
      </c>
      <c r="G6" s="55">
        <v>32</v>
      </c>
      <c r="H6" s="68">
        <f t="shared" si="2"/>
        <v>7.5471698113207544E-2</v>
      </c>
      <c r="I6" s="50">
        <v>11</v>
      </c>
      <c r="J6" s="68">
        <f t="shared" si="3"/>
        <v>2.5943396226415096E-2</v>
      </c>
      <c r="K6" s="50">
        <v>1</v>
      </c>
      <c r="L6" s="68">
        <f t="shared" si="4"/>
        <v>2.3584905660377358E-3</v>
      </c>
      <c r="M6" s="55">
        <v>40</v>
      </c>
      <c r="N6" s="68">
        <f t="shared" si="5"/>
        <v>9.4339622641509441E-2</v>
      </c>
      <c r="O6" s="55">
        <v>7</v>
      </c>
      <c r="P6" s="68">
        <f t="shared" si="6"/>
        <v>1.6509433962264151E-2</v>
      </c>
      <c r="Q6" s="55">
        <v>25</v>
      </c>
      <c r="R6" s="68">
        <f t="shared" si="7"/>
        <v>5.8962264150943397E-2</v>
      </c>
      <c r="S6" s="69">
        <f t="shared" si="8"/>
        <v>424</v>
      </c>
    </row>
    <row r="7" spans="1:19" x14ac:dyDescent="0.2">
      <c r="A7" s="2" t="s">
        <v>73</v>
      </c>
      <c r="B7" s="2" t="s">
        <v>26</v>
      </c>
      <c r="C7" s="55">
        <v>316</v>
      </c>
      <c r="D7" s="68">
        <f t="shared" si="0"/>
        <v>0.49921011058451814</v>
      </c>
      <c r="E7" s="55">
        <v>0</v>
      </c>
      <c r="F7" s="68">
        <f t="shared" si="1"/>
        <v>0</v>
      </c>
      <c r="G7" s="55">
        <v>144</v>
      </c>
      <c r="H7" s="68">
        <f t="shared" si="2"/>
        <v>0.22748815165876776</v>
      </c>
      <c r="I7" s="50">
        <v>33</v>
      </c>
      <c r="J7" s="68">
        <f t="shared" si="3"/>
        <v>5.2132701421800945E-2</v>
      </c>
      <c r="K7" s="50">
        <v>9</v>
      </c>
      <c r="L7" s="68">
        <f t="shared" si="4"/>
        <v>1.4218009478672985E-2</v>
      </c>
      <c r="M7" s="55">
        <v>91</v>
      </c>
      <c r="N7" s="68">
        <f t="shared" si="5"/>
        <v>0.14375987361769352</v>
      </c>
      <c r="O7" s="55">
        <v>7</v>
      </c>
      <c r="P7" s="68">
        <f t="shared" si="6"/>
        <v>1.1058451816745656E-2</v>
      </c>
      <c r="Q7" s="55">
        <v>33</v>
      </c>
      <c r="R7" s="68">
        <f t="shared" si="7"/>
        <v>5.2132701421800945E-2</v>
      </c>
      <c r="S7" s="69">
        <f t="shared" si="8"/>
        <v>633</v>
      </c>
    </row>
    <row r="8" spans="1:19" x14ac:dyDescent="0.2">
      <c r="A8" s="2" t="s">
        <v>65</v>
      </c>
      <c r="B8" s="2" t="s">
        <v>22</v>
      </c>
      <c r="C8" s="55">
        <v>130</v>
      </c>
      <c r="D8" s="68">
        <f t="shared" si="0"/>
        <v>0.6310679611650486</v>
      </c>
      <c r="E8" s="55">
        <v>0</v>
      </c>
      <c r="F8" s="68">
        <f t="shared" si="1"/>
        <v>0</v>
      </c>
      <c r="G8" s="55">
        <v>17</v>
      </c>
      <c r="H8" s="68">
        <f t="shared" si="2"/>
        <v>8.2524271844660199E-2</v>
      </c>
      <c r="I8" s="50">
        <v>7</v>
      </c>
      <c r="J8" s="68">
        <f t="shared" si="3"/>
        <v>3.3980582524271843E-2</v>
      </c>
      <c r="K8" s="50">
        <v>2</v>
      </c>
      <c r="L8" s="68">
        <f t="shared" si="4"/>
        <v>9.7087378640776691E-3</v>
      </c>
      <c r="M8" s="55">
        <v>31</v>
      </c>
      <c r="N8" s="68">
        <f t="shared" si="5"/>
        <v>0.15048543689320387</v>
      </c>
      <c r="O8" s="55">
        <v>7</v>
      </c>
      <c r="P8" s="68">
        <f t="shared" si="6"/>
        <v>3.3980582524271843E-2</v>
      </c>
      <c r="Q8" s="55">
        <v>12</v>
      </c>
      <c r="R8" s="68">
        <f t="shared" si="7"/>
        <v>5.8252427184466021E-2</v>
      </c>
      <c r="S8" s="69">
        <f t="shared" si="8"/>
        <v>206</v>
      </c>
    </row>
    <row r="9" spans="1:19" x14ac:dyDescent="0.2">
      <c r="A9" s="2" t="s">
        <v>71</v>
      </c>
      <c r="B9" s="2" t="s">
        <v>14</v>
      </c>
      <c r="C9" s="55">
        <v>136</v>
      </c>
      <c r="D9" s="68">
        <f t="shared" si="0"/>
        <v>0.66019417475728159</v>
      </c>
      <c r="E9" s="55">
        <v>0</v>
      </c>
      <c r="F9" s="68">
        <f t="shared" si="1"/>
        <v>0</v>
      </c>
      <c r="G9" s="55">
        <v>21</v>
      </c>
      <c r="H9" s="68">
        <f t="shared" si="2"/>
        <v>0.10194174757281553</v>
      </c>
      <c r="I9" s="50">
        <v>6</v>
      </c>
      <c r="J9" s="68">
        <f t="shared" si="3"/>
        <v>2.9126213592233011E-2</v>
      </c>
      <c r="K9" s="50">
        <v>6</v>
      </c>
      <c r="L9" s="68">
        <f t="shared" si="4"/>
        <v>2.9126213592233011E-2</v>
      </c>
      <c r="M9" s="55">
        <v>23</v>
      </c>
      <c r="N9" s="68">
        <f t="shared" si="5"/>
        <v>0.11165048543689321</v>
      </c>
      <c r="O9" s="55">
        <v>2</v>
      </c>
      <c r="P9" s="68">
        <f t="shared" si="6"/>
        <v>9.7087378640776691E-3</v>
      </c>
      <c r="Q9" s="55">
        <v>12</v>
      </c>
      <c r="R9" s="68">
        <f t="shared" si="7"/>
        <v>5.8252427184466021E-2</v>
      </c>
      <c r="S9" s="69">
        <f t="shared" si="8"/>
        <v>206</v>
      </c>
    </row>
    <row r="10" spans="1:19" x14ac:dyDescent="0.2">
      <c r="A10" s="2" t="s">
        <v>74</v>
      </c>
      <c r="B10" s="2" t="s">
        <v>11</v>
      </c>
      <c r="C10" s="55">
        <v>167</v>
      </c>
      <c r="D10" s="68">
        <f t="shared" si="0"/>
        <v>0.69294605809128629</v>
      </c>
      <c r="E10" s="55">
        <v>0</v>
      </c>
      <c r="F10" s="68">
        <f t="shared" si="1"/>
        <v>0</v>
      </c>
      <c r="G10" s="55">
        <v>20</v>
      </c>
      <c r="H10" s="68">
        <f t="shared" si="2"/>
        <v>8.2987551867219914E-2</v>
      </c>
      <c r="I10" s="50">
        <v>5</v>
      </c>
      <c r="J10" s="68">
        <f t="shared" si="3"/>
        <v>2.0746887966804978E-2</v>
      </c>
      <c r="K10" s="50">
        <v>7</v>
      </c>
      <c r="L10" s="68">
        <f t="shared" si="4"/>
        <v>2.9045643153526972E-2</v>
      </c>
      <c r="M10" s="55">
        <v>23</v>
      </c>
      <c r="N10" s="68">
        <f t="shared" si="5"/>
        <v>9.5435684647302899E-2</v>
      </c>
      <c r="O10" s="55">
        <v>3</v>
      </c>
      <c r="P10" s="68">
        <f t="shared" si="6"/>
        <v>1.2448132780082987E-2</v>
      </c>
      <c r="Q10" s="55">
        <v>16</v>
      </c>
      <c r="R10" s="68">
        <f t="shared" si="7"/>
        <v>6.6390041493775934E-2</v>
      </c>
      <c r="S10" s="69">
        <f t="shared" si="8"/>
        <v>241</v>
      </c>
    </row>
    <row r="11" spans="1:19" x14ac:dyDescent="0.2">
      <c r="A11" s="2" t="s">
        <v>69</v>
      </c>
      <c r="B11" s="2" t="s">
        <v>18</v>
      </c>
      <c r="C11" s="55">
        <v>172</v>
      </c>
      <c r="D11" s="68">
        <f t="shared" si="0"/>
        <v>0.64905660377358487</v>
      </c>
      <c r="E11" s="55">
        <v>0</v>
      </c>
      <c r="F11" s="68">
        <f t="shared" si="1"/>
        <v>0</v>
      </c>
      <c r="G11" s="55">
        <v>30</v>
      </c>
      <c r="H11" s="68">
        <f t="shared" si="2"/>
        <v>0.11320754716981132</v>
      </c>
      <c r="I11" s="50">
        <v>3</v>
      </c>
      <c r="J11" s="68">
        <f t="shared" si="3"/>
        <v>1.1320754716981131E-2</v>
      </c>
      <c r="K11" s="50">
        <v>2</v>
      </c>
      <c r="L11" s="68">
        <f t="shared" si="4"/>
        <v>7.5471698113207548E-3</v>
      </c>
      <c r="M11" s="55">
        <v>35</v>
      </c>
      <c r="N11" s="68">
        <f t="shared" si="5"/>
        <v>0.13207547169811321</v>
      </c>
      <c r="O11" s="55">
        <v>5</v>
      </c>
      <c r="P11" s="68">
        <f t="shared" si="6"/>
        <v>1.8867924528301886E-2</v>
      </c>
      <c r="Q11" s="55">
        <v>18</v>
      </c>
      <c r="R11" s="68">
        <f t="shared" si="7"/>
        <v>6.7924528301886791E-2</v>
      </c>
      <c r="S11" s="69">
        <f t="shared" si="8"/>
        <v>265</v>
      </c>
    </row>
    <row r="12" spans="1:19" x14ac:dyDescent="0.2">
      <c r="A12" s="2" t="s">
        <v>70</v>
      </c>
      <c r="B12" s="2" t="s">
        <v>24</v>
      </c>
      <c r="C12" s="55">
        <v>118</v>
      </c>
      <c r="D12" s="68">
        <f t="shared" si="0"/>
        <v>0.6900584795321637</v>
      </c>
      <c r="E12" s="55">
        <v>0</v>
      </c>
      <c r="F12" s="68">
        <f t="shared" si="1"/>
        <v>0</v>
      </c>
      <c r="G12" s="55">
        <v>14</v>
      </c>
      <c r="H12" s="68">
        <f t="shared" si="2"/>
        <v>8.1871345029239762E-2</v>
      </c>
      <c r="I12" s="50">
        <v>4</v>
      </c>
      <c r="J12" s="68">
        <f t="shared" si="3"/>
        <v>2.3391812865497075E-2</v>
      </c>
      <c r="K12" s="50">
        <v>1</v>
      </c>
      <c r="L12" s="68">
        <f t="shared" si="4"/>
        <v>5.8479532163742687E-3</v>
      </c>
      <c r="M12" s="55">
        <v>15</v>
      </c>
      <c r="N12" s="68">
        <f t="shared" si="5"/>
        <v>8.771929824561403E-2</v>
      </c>
      <c r="O12" s="55">
        <v>4</v>
      </c>
      <c r="P12" s="68">
        <f t="shared" si="6"/>
        <v>2.3391812865497075E-2</v>
      </c>
      <c r="Q12" s="55">
        <v>15</v>
      </c>
      <c r="R12" s="68">
        <f t="shared" si="7"/>
        <v>8.771929824561403E-2</v>
      </c>
      <c r="S12" s="69">
        <f t="shared" si="8"/>
        <v>171</v>
      </c>
    </row>
    <row r="13" spans="1:19" x14ac:dyDescent="0.2">
      <c r="A13" s="2" t="s">
        <v>69</v>
      </c>
      <c r="B13" s="2" t="s">
        <v>20</v>
      </c>
      <c r="C13" s="55">
        <v>143</v>
      </c>
      <c r="D13" s="68">
        <f t="shared" si="0"/>
        <v>0.65296803652968038</v>
      </c>
      <c r="E13" s="55">
        <v>0</v>
      </c>
      <c r="F13" s="68">
        <f t="shared" si="1"/>
        <v>0</v>
      </c>
      <c r="G13" s="55">
        <v>23</v>
      </c>
      <c r="H13" s="68">
        <f t="shared" si="2"/>
        <v>0.1050228310502283</v>
      </c>
      <c r="I13" s="50">
        <v>4</v>
      </c>
      <c r="J13" s="68">
        <f t="shared" si="3"/>
        <v>1.8264840182648401E-2</v>
      </c>
      <c r="K13" s="50">
        <v>3</v>
      </c>
      <c r="L13" s="68">
        <f t="shared" si="4"/>
        <v>1.3698630136986301E-2</v>
      </c>
      <c r="M13" s="55">
        <v>22</v>
      </c>
      <c r="N13" s="68">
        <f t="shared" si="5"/>
        <v>0.1004566210045662</v>
      </c>
      <c r="O13" s="55">
        <v>4</v>
      </c>
      <c r="P13" s="68">
        <f t="shared" si="6"/>
        <v>1.8264840182648401E-2</v>
      </c>
      <c r="Q13" s="55">
        <v>20</v>
      </c>
      <c r="R13" s="68">
        <f t="shared" si="7"/>
        <v>9.1324200913242004E-2</v>
      </c>
      <c r="S13" s="69">
        <f t="shared" si="8"/>
        <v>219</v>
      </c>
    </row>
    <row r="14" spans="1:19" x14ac:dyDescent="0.2">
      <c r="A14" s="2" t="s">
        <v>71</v>
      </c>
      <c r="B14" s="2" t="s">
        <v>72</v>
      </c>
      <c r="C14" s="55">
        <v>104</v>
      </c>
      <c r="D14" s="68">
        <f t="shared" si="0"/>
        <v>0.67532467532467533</v>
      </c>
      <c r="E14" s="55">
        <v>0</v>
      </c>
      <c r="F14" s="68">
        <f t="shared" si="1"/>
        <v>0</v>
      </c>
      <c r="G14" s="55">
        <v>13</v>
      </c>
      <c r="H14" s="68">
        <f t="shared" si="2"/>
        <v>8.4415584415584416E-2</v>
      </c>
      <c r="I14" s="50">
        <v>6</v>
      </c>
      <c r="J14" s="68">
        <f t="shared" si="3"/>
        <v>3.896103896103896E-2</v>
      </c>
      <c r="K14" s="50">
        <v>4</v>
      </c>
      <c r="L14" s="68">
        <f t="shared" si="4"/>
        <v>2.5974025974025976E-2</v>
      </c>
      <c r="M14" s="55">
        <v>13</v>
      </c>
      <c r="N14" s="68">
        <f t="shared" si="5"/>
        <v>8.4415584415584416E-2</v>
      </c>
      <c r="O14" s="55">
        <v>1</v>
      </c>
      <c r="P14" s="68">
        <f t="shared" si="6"/>
        <v>6.4935064935064939E-3</v>
      </c>
      <c r="Q14" s="55">
        <v>13</v>
      </c>
      <c r="R14" s="68">
        <f t="shared" si="7"/>
        <v>8.4415584415584416E-2</v>
      </c>
      <c r="S14" s="69">
        <f t="shared" si="8"/>
        <v>154</v>
      </c>
    </row>
    <row r="15" spans="1:19" x14ac:dyDescent="0.2">
      <c r="A15" s="2" t="s">
        <v>70</v>
      </c>
      <c r="B15" s="2" t="s">
        <v>25</v>
      </c>
      <c r="C15" s="55">
        <v>97</v>
      </c>
      <c r="D15" s="68">
        <f t="shared" si="0"/>
        <v>0.75193798449612403</v>
      </c>
      <c r="E15" s="55">
        <v>0</v>
      </c>
      <c r="F15" s="68">
        <f t="shared" si="1"/>
        <v>0</v>
      </c>
      <c r="G15" s="55">
        <v>10</v>
      </c>
      <c r="H15" s="68">
        <f t="shared" si="2"/>
        <v>7.7519379844961239E-2</v>
      </c>
      <c r="I15" s="50">
        <v>1</v>
      </c>
      <c r="J15" s="68">
        <f t="shared" si="3"/>
        <v>7.7519379844961239E-3</v>
      </c>
      <c r="K15" s="50">
        <v>2</v>
      </c>
      <c r="L15" s="68">
        <f t="shared" si="4"/>
        <v>1.5503875968992248E-2</v>
      </c>
      <c r="M15" s="55">
        <v>11</v>
      </c>
      <c r="N15" s="68">
        <f t="shared" si="5"/>
        <v>8.5271317829457363E-2</v>
      </c>
      <c r="O15" s="55">
        <v>2</v>
      </c>
      <c r="P15" s="68">
        <f t="shared" si="6"/>
        <v>1.5503875968992248E-2</v>
      </c>
      <c r="Q15" s="55">
        <v>6</v>
      </c>
      <c r="R15" s="68">
        <f t="shared" si="7"/>
        <v>4.6511627906976744E-2</v>
      </c>
      <c r="S15" s="69">
        <f t="shared" si="8"/>
        <v>129</v>
      </c>
    </row>
    <row r="16" spans="1:19" x14ac:dyDescent="0.2">
      <c r="A16" s="2" t="s">
        <v>73</v>
      </c>
      <c r="B16" s="2" t="s">
        <v>27</v>
      </c>
      <c r="C16" s="55">
        <v>332</v>
      </c>
      <c r="D16" s="68">
        <f t="shared" si="0"/>
        <v>0.73614190687361414</v>
      </c>
      <c r="E16" s="55">
        <v>0</v>
      </c>
      <c r="F16" s="68">
        <f t="shared" si="1"/>
        <v>0</v>
      </c>
      <c r="G16" s="55">
        <v>51</v>
      </c>
      <c r="H16" s="68">
        <f t="shared" si="2"/>
        <v>0.1130820399113082</v>
      </c>
      <c r="I16" s="50">
        <v>15</v>
      </c>
      <c r="J16" s="68">
        <f t="shared" si="3"/>
        <v>3.325942350332594E-2</v>
      </c>
      <c r="K16" s="50">
        <v>4</v>
      </c>
      <c r="L16" s="68">
        <f t="shared" si="4"/>
        <v>8.869179600886918E-3</v>
      </c>
      <c r="M16" s="55">
        <v>32</v>
      </c>
      <c r="N16" s="68">
        <f t="shared" si="5"/>
        <v>7.0953436807095344E-2</v>
      </c>
      <c r="O16" s="55">
        <v>2</v>
      </c>
      <c r="P16" s="68">
        <f t="shared" si="6"/>
        <v>4.434589800443459E-3</v>
      </c>
      <c r="Q16" s="55">
        <v>15</v>
      </c>
      <c r="R16" s="68">
        <f t="shared" si="7"/>
        <v>3.325942350332594E-2</v>
      </c>
      <c r="S16" s="69">
        <f t="shared" si="8"/>
        <v>451</v>
      </c>
    </row>
    <row r="17" spans="1:19" x14ac:dyDescent="0.2">
      <c r="A17" s="2" t="s">
        <v>67</v>
      </c>
      <c r="B17" s="2" t="s">
        <v>17</v>
      </c>
      <c r="C17" s="55">
        <v>140</v>
      </c>
      <c r="D17" s="68">
        <f t="shared" si="0"/>
        <v>0.7</v>
      </c>
      <c r="E17" s="55">
        <v>0</v>
      </c>
      <c r="F17" s="68">
        <f t="shared" si="1"/>
        <v>0</v>
      </c>
      <c r="G17" s="55">
        <v>13</v>
      </c>
      <c r="H17" s="68">
        <f t="shared" si="2"/>
        <v>6.5000000000000002E-2</v>
      </c>
      <c r="I17" s="50">
        <v>8</v>
      </c>
      <c r="J17" s="68">
        <f t="shared" si="3"/>
        <v>0.04</v>
      </c>
      <c r="K17" s="50">
        <v>3</v>
      </c>
      <c r="L17" s="68">
        <f t="shared" si="4"/>
        <v>1.4999999999999999E-2</v>
      </c>
      <c r="M17" s="55">
        <v>20</v>
      </c>
      <c r="N17" s="68">
        <f t="shared" si="5"/>
        <v>0.1</v>
      </c>
      <c r="O17" s="55">
        <v>2</v>
      </c>
      <c r="P17" s="68">
        <f t="shared" si="6"/>
        <v>0.01</v>
      </c>
      <c r="Q17" s="55">
        <v>14</v>
      </c>
      <c r="R17" s="68">
        <f t="shared" si="7"/>
        <v>7.0000000000000007E-2</v>
      </c>
      <c r="S17" s="69">
        <f t="shared" si="8"/>
        <v>200</v>
      </c>
    </row>
    <row r="18" spans="1:19" x14ac:dyDescent="0.2">
      <c r="A18" s="2" t="s">
        <v>69</v>
      </c>
      <c r="B18" s="2" t="s">
        <v>19</v>
      </c>
      <c r="C18" s="55">
        <v>231</v>
      </c>
      <c r="D18" s="68">
        <f t="shared" si="0"/>
        <v>0.72641509433962259</v>
      </c>
      <c r="E18" s="55">
        <v>0</v>
      </c>
      <c r="F18" s="68">
        <f t="shared" si="1"/>
        <v>0</v>
      </c>
      <c r="G18" s="55">
        <v>28</v>
      </c>
      <c r="H18" s="68">
        <f t="shared" si="2"/>
        <v>8.8050314465408799E-2</v>
      </c>
      <c r="I18" s="50">
        <v>5</v>
      </c>
      <c r="J18" s="68">
        <f t="shared" si="3"/>
        <v>1.5723270440251572E-2</v>
      </c>
      <c r="K18" s="50">
        <v>2</v>
      </c>
      <c r="L18" s="68">
        <f t="shared" si="4"/>
        <v>6.2893081761006293E-3</v>
      </c>
      <c r="M18" s="55">
        <v>28</v>
      </c>
      <c r="N18" s="68">
        <f t="shared" si="5"/>
        <v>8.8050314465408799E-2</v>
      </c>
      <c r="O18" s="55">
        <v>3</v>
      </c>
      <c r="P18" s="68">
        <f t="shared" si="6"/>
        <v>9.433962264150943E-3</v>
      </c>
      <c r="Q18" s="55">
        <v>21</v>
      </c>
      <c r="R18" s="68">
        <f t="shared" si="7"/>
        <v>6.6037735849056603E-2</v>
      </c>
      <c r="S18" s="69">
        <f t="shared" si="8"/>
        <v>318</v>
      </c>
    </row>
    <row r="19" spans="1:19" x14ac:dyDescent="0.2">
      <c r="A19" s="2" t="s">
        <v>67</v>
      </c>
      <c r="B19" s="2" t="s">
        <v>68</v>
      </c>
      <c r="C19" s="55">
        <v>108</v>
      </c>
      <c r="D19" s="68">
        <f t="shared" si="0"/>
        <v>0.70129870129870131</v>
      </c>
      <c r="E19" s="55">
        <v>0</v>
      </c>
      <c r="F19" s="68">
        <f t="shared" si="1"/>
        <v>0</v>
      </c>
      <c r="G19" s="55">
        <v>16</v>
      </c>
      <c r="H19" s="68">
        <f t="shared" si="2"/>
        <v>0.1038961038961039</v>
      </c>
      <c r="I19" s="50">
        <v>3</v>
      </c>
      <c r="J19" s="68">
        <f t="shared" si="3"/>
        <v>1.948051948051948E-2</v>
      </c>
      <c r="K19" s="50">
        <v>3</v>
      </c>
      <c r="L19" s="68">
        <f t="shared" si="4"/>
        <v>1.948051948051948E-2</v>
      </c>
      <c r="M19" s="55">
        <v>11</v>
      </c>
      <c r="N19" s="68">
        <f t="shared" si="5"/>
        <v>7.1428571428571425E-2</v>
      </c>
      <c r="O19" s="55">
        <v>2</v>
      </c>
      <c r="P19" s="68">
        <f t="shared" si="6"/>
        <v>1.2987012987012988E-2</v>
      </c>
      <c r="Q19" s="55">
        <v>11</v>
      </c>
      <c r="R19" s="68">
        <f t="shared" si="7"/>
        <v>7.1428571428571425E-2</v>
      </c>
      <c r="S19" s="69">
        <f t="shared" si="8"/>
        <v>154</v>
      </c>
    </row>
    <row r="20" spans="1:19" x14ac:dyDescent="0.2">
      <c r="A20" s="2" t="s">
        <v>74</v>
      </c>
      <c r="B20" s="2" t="s">
        <v>12</v>
      </c>
      <c r="C20" s="55">
        <v>93</v>
      </c>
      <c r="D20" s="68">
        <f t="shared" si="0"/>
        <v>0.64137931034482754</v>
      </c>
      <c r="E20" s="55">
        <v>0</v>
      </c>
      <c r="F20" s="68">
        <f t="shared" si="1"/>
        <v>0</v>
      </c>
      <c r="G20" s="55">
        <v>14</v>
      </c>
      <c r="H20" s="68">
        <f t="shared" si="2"/>
        <v>9.6551724137931033E-2</v>
      </c>
      <c r="I20" s="50">
        <v>3</v>
      </c>
      <c r="J20" s="68">
        <f t="shared" si="3"/>
        <v>2.0689655172413793E-2</v>
      </c>
      <c r="K20" s="50">
        <v>3</v>
      </c>
      <c r="L20" s="68">
        <f t="shared" si="4"/>
        <v>2.0689655172413793E-2</v>
      </c>
      <c r="M20" s="55">
        <v>17</v>
      </c>
      <c r="N20" s="68">
        <f t="shared" si="5"/>
        <v>0.11724137931034483</v>
      </c>
      <c r="O20" s="55">
        <v>1</v>
      </c>
      <c r="P20" s="68">
        <f t="shared" si="6"/>
        <v>6.8965517241379309E-3</v>
      </c>
      <c r="Q20" s="55">
        <v>14</v>
      </c>
      <c r="R20" s="68">
        <f t="shared" si="7"/>
        <v>9.6551724137931033E-2</v>
      </c>
      <c r="S20" s="69">
        <f t="shared" si="8"/>
        <v>145</v>
      </c>
    </row>
    <row r="21" spans="1:19" x14ac:dyDescent="0.2">
      <c r="A21" s="2" t="s">
        <v>71</v>
      </c>
      <c r="B21" s="2" t="s">
        <v>15</v>
      </c>
      <c r="C21" s="55">
        <v>127</v>
      </c>
      <c r="D21" s="68">
        <f t="shared" si="0"/>
        <v>0.65803108808290156</v>
      </c>
      <c r="E21" s="55">
        <v>0</v>
      </c>
      <c r="F21" s="68">
        <f t="shared" si="1"/>
        <v>0</v>
      </c>
      <c r="G21" s="55">
        <v>21</v>
      </c>
      <c r="H21" s="68">
        <f t="shared" si="2"/>
        <v>0.10880829015544041</v>
      </c>
      <c r="I21" s="50">
        <v>8</v>
      </c>
      <c r="J21" s="68">
        <f t="shared" si="3"/>
        <v>4.145077720207254E-2</v>
      </c>
      <c r="K21" s="50">
        <v>3</v>
      </c>
      <c r="L21" s="68">
        <f t="shared" si="4"/>
        <v>1.5544041450777202E-2</v>
      </c>
      <c r="M21" s="55">
        <v>17</v>
      </c>
      <c r="N21" s="68">
        <f t="shared" si="5"/>
        <v>8.8082901554404139E-2</v>
      </c>
      <c r="O21" s="55">
        <v>3</v>
      </c>
      <c r="P21" s="68">
        <f t="shared" si="6"/>
        <v>1.5544041450777202E-2</v>
      </c>
      <c r="Q21" s="55">
        <v>14</v>
      </c>
      <c r="R21" s="68">
        <f t="shared" si="7"/>
        <v>7.2538860103626937E-2</v>
      </c>
      <c r="S21" s="69">
        <f t="shared" si="8"/>
        <v>193</v>
      </c>
    </row>
    <row r="22" spans="1:19" x14ac:dyDescent="0.2">
      <c r="A22" s="2" t="s">
        <v>74</v>
      </c>
      <c r="B22" s="2" t="s">
        <v>13</v>
      </c>
      <c r="C22" s="55">
        <v>100</v>
      </c>
      <c r="D22" s="68">
        <f t="shared" si="0"/>
        <v>0.70422535211267601</v>
      </c>
      <c r="E22" s="55">
        <v>0</v>
      </c>
      <c r="F22" s="68">
        <f t="shared" si="1"/>
        <v>0</v>
      </c>
      <c r="G22" s="55">
        <v>11</v>
      </c>
      <c r="H22" s="68">
        <f t="shared" si="2"/>
        <v>7.746478873239436E-2</v>
      </c>
      <c r="I22" s="50">
        <v>4</v>
      </c>
      <c r="J22" s="68">
        <f t="shared" si="3"/>
        <v>2.8169014084507043E-2</v>
      </c>
      <c r="K22" s="50">
        <v>2</v>
      </c>
      <c r="L22" s="68">
        <f t="shared" si="4"/>
        <v>1.4084507042253521E-2</v>
      </c>
      <c r="M22" s="55">
        <v>14</v>
      </c>
      <c r="N22" s="68">
        <f t="shared" si="5"/>
        <v>9.8591549295774641E-2</v>
      </c>
      <c r="O22" s="55">
        <v>1</v>
      </c>
      <c r="P22" s="68">
        <f t="shared" si="6"/>
        <v>7.0422535211267607E-3</v>
      </c>
      <c r="Q22" s="55">
        <v>10</v>
      </c>
      <c r="R22" s="68">
        <f t="shared" si="7"/>
        <v>7.0422535211267609E-2</v>
      </c>
      <c r="S22" s="69">
        <f t="shared" si="8"/>
        <v>142</v>
      </c>
    </row>
    <row r="23" spans="1:19" x14ac:dyDescent="0.2">
      <c r="A23" s="106" t="s">
        <v>10</v>
      </c>
      <c r="B23" s="106"/>
      <c r="C23" s="71">
        <f>SUM(C3:C22)</f>
        <v>3279</v>
      </c>
      <c r="D23" s="70">
        <f>C23/$S23</f>
        <v>0.66687004270896888</v>
      </c>
      <c r="E23" s="71">
        <f>SUM(E3:E22)</f>
        <v>0</v>
      </c>
      <c r="F23" s="70">
        <f t="shared" si="1"/>
        <v>0</v>
      </c>
      <c r="G23" s="71">
        <f>SUM(G3:G22)</f>
        <v>538</v>
      </c>
      <c r="H23" s="70">
        <f>G23/$S23</f>
        <v>0.10941631075859264</v>
      </c>
      <c r="I23" s="71">
        <f>SUM(I3:I22)</f>
        <v>146</v>
      </c>
      <c r="J23" s="70">
        <f>I23/$S23</f>
        <v>2.9692902176123654E-2</v>
      </c>
      <c r="K23" s="71">
        <f>SUM(K3:K22)</f>
        <v>71</v>
      </c>
      <c r="L23" s="70">
        <f>K23/$S23</f>
        <v>1.4439699003457393E-2</v>
      </c>
      <c r="M23" s="71">
        <f>SUM(M3:M22)</f>
        <v>507</v>
      </c>
      <c r="N23" s="70">
        <f>M23/$S23</f>
        <v>0.10311165344722392</v>
      </c>
      <c r="O23" s="71">
        <f>SUM(O3:O22)</f>
        <v>67</v>
      </c>
      <c r="P23" s="70">
        <f>O23/$S23</f>
        <v>1.3626194834248526E-2</v>
      </c>
      <c r="Q23" s="71">
        <f>SUM(Q3:Q22)</f>
        <v>309</v>
      </c>
      <c r="R23" s="70">
        <f>Q23/$S23</f>
        <v>6.2843197071384985E-2</v>
      </c>
      <c r="S23" s="71">
        <f t="shared" si="8"/>
        <v>4917</v>
      </c>
    </row>
  </sheetData>
  <sortState ref="A3:S22">
    <sortCondition ref="B3:B22"/>
  </sortState>
  <mergeCells count="2">
    <mergeCell ref="A23:B23"/>
    <mergeCell ref="A1:S1"/>
  </mergeCells>
  <pageMargins left="0.74803149606299213" right="0.74803149606299213" top="0.98425196850393704" bottom="0.98425196850393704" header="0.51181102362204722" footer="0.51181102362204722"/>
  <pageSetup paperSize="8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J23"/>
  <sheetViews>
    <sheetView zoomScaleNormal="100" zoomScaleSheetLayoutView="100" workbookViewId="0">
      <pane xSplit="2" ySplit="2" topLeftCell="C3" activePane="bottomRight" state="frozen"/>
      <selection sqref="A1:N1"/>
      <selection pane="topRight" sqref="A1:N1"/>
      <selection pane="bottomLeft" sqref="A1:N1"/>
      <selection pane="bottomRight" activeCell="J24" sqref="J24"/>
    </sheetView>
  </sheetViews>
  <sheetFormatPr defaultRowHeight="12.75" x14ac:dyDescent="0.2"/>
  <cols>
    <col min="1" max="1" width="12.28515625" customWidth="1"/>
    <col min="2" max="2" width="22.5703125" customWidth="1"/>
    <col min="3" max="9" width="18.28515625" style="51" customWidth="1"/>
    <col min="10" max="10" width="13" style="51" customWidth="1"/>
  </cols>
  <sheetData>
    <row r="1" spans="1:10" ht="19.5" customHeight="1" x14ac:dyDescent="0.2">
      <c r="A1" s="113" t="s">
        <v>176</v>
      </c>
      <c r="B1" s="114"/>
      <c r="C1" s="114"/>
      <c r="D1" s="114"/>
      <c r="E1" s="114"/>
      <c r="F1" s="114"/>
      <c r="G1" s="114"/>
      <c r="H1" s="114"/>
      <c r="I1" s="114"/>
      <c r="J1" s="73"/>
    </row>
    <row r="2" spans="1:10" s="13" customFormat="1" ht="38.25" x14ac:dyDescent="0.2">
      <c r="A2" s="20" t="s">
        <v>0</v>
      </c>
      <c r="B2" s="20" t="s">
        <v>1</v>
      </c>
      <c r="C2" s="52" t="s">
        <v>156</v>
      </c>
      <c r="D2" s="52" t="s">
        <v>28</v>
      </c>
      <c r="E2" s="52" t="s">
        <v>29</v>
      </c>
      <c r="F2" s="52" t="s">
        <v>30</v>
      </c>
      <c r="G2" s="52" t="s">
        <v>31</v>
      </c>
      <c r="H2" s="52" t="s">
        <v>32</v>
      </c>
      <c r="I2" s="52" t="s">
        <v>33</v>
      </c>
    </row>
    <row r="3" spans="1:10" x14ac:dyDescent="0.2">
      <c r="A3" s="2" t="s">
        <v>65</v>
      </c>
      <c r="B3" s="2" t="s">
        <v>66</v>
      </c>
      <c r="C3" s="55">
        <v>20</v>
      </c>
      <c r="D3" s="55">
        <v>66</v>
      </c>
      <c r="E3" s="55">
        <v>52</v>
      </c>
      <c r="F3" s="55">
        <v>1</v>
      </c>
      <c r="G3" s="55">
        <v>1</v>
      </c>
      <c r="H3" s="55">
        <v>2</v>
      </c>
      <c r="I3" s="62">
        <f t="shared" ref="I3:I22" si="0">SUM(C3:H3)</f>
        <v>142</v>
      </c>
    </row>
    <row r="4" spans="1:10" x14ac:dyDescent="0.2">
      <c r="A4" s="2" t="s">
        <v>65</v>
      </c>
      <c r="B4" s="2" t="s">
        <v>21</v>
      </c>
      <c r="C4" s="55">
        <v>6</v>
      </c>
      <c r="D4" s="55">
        <v>45</v>
      </c>
      <c r="E4" s="55">
        <v>29</v>
      </c>
      <c r="F4" s="55">
        <v>0</v>
      </c>
      <c r="G4" s="55">
        <v>2</v>
      </c>
      <c r="H4" s="55">
        <v>2</v>
      </c>
      <c r="I4" s="62">
        <f t="shared" si="0"/>
        <v>84</v>
      </c>
    </row>
    <row r="5" spans="1:10" x14ac:dyDescent="0.2">
      <c r="A5" s="2" t="s">
        <v>65</v>
      </c>
      <c r="B5" s="2" t="s">
        <v>22</v>
      </c>
      <c r="C5" s="55">
        <v>24</v>
      </c>
      <c r="D5" s="55">
        <v>29</v>
      </c>
      <c r="E5" s="55">
        <v>29</v>
      </c>
      <c r="F5" s="55">
        <v>0</v>
      </c>
      <c r="G5" s="55">
        <v>3</v>
      </c>
      <c r="H5" s="55">
        <v>2</v>
      </c>
      <c r="I5" s="62">
        <f t="shared" si="0"/>
        <v>87</v>
      </c>
    </row>
    <row r="6" spans="1:10" x14ac:dyDescent="0.2">
      <c r="A6" s="2" t="s">
        <v>67</v>
      </c>
      <c r="B6" s="2" t="s">
        <v>16</v>
      </c>
      <c r="C6" s="55">
        <v>16</v>
      </c>
      <c r="D6" s="55">
        <v>37</v>
      </c>
      <c r="E6" s="55">
        <v>32</v>
      </c>
      <c r="F6" s="55">
        <v>0</v>
      </c>
      <c r="G6" s="55">
        <v>0</v>
      </c>
      <c r="H6" s="55">
        <v>1</v>
      </c>
      <c r="I6" s="62">
        <f t="shared" si="0"/>
        <v>86</v>
      </c>
    </row>
    <row r="7" spans="1:10" x14ac:dyDescent="0.2">
      <c r="A7" s="2" t="s">
        <v>67</v>
      </c>
      <c r="B7" s="2" t="s">
        <v>17</v>
      </c>
      <c r="C7" s="55">
        <v>5</v>
      </c>
      <c r="D7" s="55">
        <v>39</v>
      </c>
      <c r="E7" s="55">
        <v>67</v>
      </c>
      <c r="F7" s="55">
        <v>1</v>
      </c>
      <c r="G7" s="55">
        <v>3</v>
      </c>
      <c r="H7" s="55">
        <v>0</v>
      </c>
      <c r="I7" s="62">
        <f t="shared" si="0"/>
        <v>115</v>
      </c>
    </row>
    <row r="8" spans="1:10" x14ac:dyDescent="0.2">
      <c r="A8" s="2" t="s">
        <v>67</v>
      </c>
      <c r="B8" s="2" t="s">
        <v>68</v>
      </c>
      <c r="C8" s="55">
        <v>2</v>
      </c>
      <c r="D8" s="55">
        <v>28</v>
      </c>
      <c r="E8" s="55">
        <v>25</v>
      </c>
      <c r="F8" s="55">
        <v>2</v>
      </c>
      <c r="G8" s="55">
        <v>2</v>
      </c>
      <c r="H8" s="55">
        <v>2</v>
      </c>
      <c r="I8" s="62">
        <f t="shared" si="0"/>
        <v>61</v>
      </c>
    </row>
    <row r="9" spans="1:10" x14ac:dyDescent="0.2">
      <c r="A9" s="2" t="s">
        <v>69</v>
      </c>
      <c r="B9" s="2" t="s">
        <v>18</v>
      </c>
      <c r="C9" s="55">
        <v>21</v>
      </c>
      <c r="D9" s="55">
        <v>46</v>
      </c>
      <c r="E9" s="55">
        <v>56</v>
      </c>
      <c r="F9" s="55">
        <v>1</v>
      </c>
      <c r="G9" s="55">
        <v>6</v>
      </c>
      <c r="H9" s="55">
        <v>7</v>
      </c>
      <c r="I9" s="62">
        <f t="shared" si="0"/>
        <v>137</v>
      </c>
    </row>
    <row r="10" spans="1:10" x14ac:dyDescent="0.2">
      <c r="A10" s="2" t="s">
        <v>69</v>
      </c>
      <c r="B10" s="2" t="s">
        <v>20</v>
      </c>
      <c r="C10" s="55">
        <v>7</v>
      </c>
      <c r="D10" s="55">
        <v>52</v>
      </c>
      <c r="E10" s="55">
        <v>50</v>
      </c>
      <c r="F10" s="55">
        <v>0</v>
      </c>
      <c r="G10" s="55">
        <v>0</v>
      </c>
      <c r="H10" s="55">
        <v>2</v>
      </c>
      <c r="I10" s="62">
        <f t="shared" si="0"/>
        <v>111</v>
      </c>
    </row>
    <row r="11" spans="1:10" x14ac:dyDescent="0.2">
      <c r="A11" s="2" t="s">
        <v>69</v>
      </c>
      <c r="B11" s="2" t="s">
        <v>19</v>
      </c>
      <c r="C11" s="55">
        <v>10</v>
      </c>
      <c r="D11" s="55">
        <v>63</v>
      </c>
      <c r="E11" s="55">
        <v>110</v>
      </c>
      <c r="F11" s="55">
        <v>1</v>
      </c>
      <c r="G11" s="55">
        <v>1</v>
      </c>
      <c r="H11" s="55">
        <v>1</v>
      </c>
      <c r="I11" s="62">
        <f t="shared" si="0"/>
        <v>186</v>
      </c>
    </row>
    <row r="12" spans="1:10" x14ac:dyDescent="0.2">
      <c r="A12" s="2" t="s">
        <v>70</v>
      </c>
      <c r="B12" s="2" t="s">
        <v>23</v>
      </c>
      <c r="C12" s="55">
        <v>13</v>
      </c>
      <c r="D12" s="55">
        <v>57</v>
      </c>
      <c r="E12" s="55">
        <v>113</v>
      </c>
      <c r="F12" s="55">
        <v>0</v>
      </c>
      <c r="G12" s="55">
        <v>3</v>
      </c>
      <c r="H12" s="55">
        <v>4</v>
      </c>
      <c r="I12" s="62">
        <f t="shared" si="0"/>
        <v>190</v>
      </c>
    </row>
    <row r="13" spans="1:10" x14ac:dyDescent="0.2">
      <c r="A13" s="2" t="s">
        <v>70</v>
      </c>
      <c r="B13" s="2" t="s">
        <v>24</v>
      </c>
      <c r="C13" s="55">
        <v>10</v>
      </c>
      <c r="D13" s="55">
        <v>22</v>
      </c>
      <c r="E13" s="55">
        <v>36</v>
      </c>
      <c r="F13" s="55">
        <v>0</v>
      </c>
      <c r="G13" s="55">
        <v>2</v>
      </c>
      <c r="H13" s="55">
        <v>0</v>
      </c>
      <c r="I13" s="62">
        <f t="shared" si="0"/>
        <v>70</v>
      </c>
    </row>
    <row r="14" spans="1:10" x14ac:dyDescent="0.2">
      <c r="A14" s="2" t="s">
        <v>70</v>
      </c>
      <c r="B14" s="2" t="s">
        <v>25</v>
      </c>
      <c r="C14" s="55">
        <v>2</v>
      </c>
      <c r="D14" s="55">
        <v>20</v>
      </c>
      <c r="E14" s="55">
        <v>39</v>
      </c>
      <c r="F14" s="55">
        <v>0</v>
      </c>
      <c r="G14" s="55">
        <v>2</v>
      </c>
      <c r="H14" s="55">
        <v>0</v>
      </c>
      <c r="I14" s="62">
        <f t="shared" si="0"/>
        <v>63</v>
      </c>
    </row>
    <row r="15" spans="1:10" x14ac:dyDescent="0.2">
      <c r="A15" s="2" t="s">
        <v>71</v>
      </c>
      <c r="B15" s="2" t="s">
        <v>14</v>
      </c>
      <c r="C15" s="55">
        <v>8</v>
      </c>
      <c r="D15" s="55">
        <v>41</v>
      </c>
      <c r="E15" s="55">
        <v>27</v>
      </c>
      <c r="F15" s="55">
        <v>0</v>
      </c>
      <c r="G15" s="55">
        <v>0</v>
      </c>
      <c r="H15" s="55">
        <v>5</v>
      </c>
      <c r="I15" s="62">
        <f t="shared" si="0"/>
        <v>81</v>
      </c>
    </row>
    <row r="16" spans="1:10" x14ac:dyDescent="0.2">
      <c r="A16" s="2" t="s">
        <v>71</v>
      </c>
      <c r="B16" s="2" t="s">
        <v>72</v>
      </c>
      <c r="C16" s="55">
        <v>6</v>
      </c>
      <c r="D16" s="55">
        <v>46</v>
      </c>
      <c r="E16" s="55">
        <v>30</v>
      </c>
      <c r="F16" s="55">
        <v>0</v>
      </c>
      <c r="G16" s="55">
        <v>0</v>
      </c>
      <c r="H16" s="55">
        <v>1</v>
      </c>
      <c r="I16" s="62">
        <f t="shared" si="0"/>
        <v>83</v>
      </c>
    </row>
    <row r="17" spans="1:9" x14ac:dyDescent="0.2">
      <c r="A17" s="2" t="s">
        <v>71</v>
      </c>
      <c r="B17" s="2" t="s">
        <v>15</v>
      </c>
      <c r="C17" s="55">
        <v>4</v>
      </c>
      <c r="D17" s="55">
        <v>37</v>
      </c>
      <c r="E17" s="55">
        <v>42</v>
      </c>
      <c r="F17" s="55">
        <v>0</v>
      </c>
      <c r="G17" s="55">
        <v>0</v>
      </c>
      <c r="H17" s="55">
        <v>2</v>
      </c>
      <c r="I17" s="62">
        <f t="shared" si="0"/>
        <v>85</v>
      </c>
    </row>
    <row r="18" spans="1:9" x14ac:dyDescent="0.2">
      <c r="A18" s="2" t="s">
        <v>73</v>
      </c>
      <c r="B18" s="2" t="s">
        <v>26</v>
      </c>
      <c r="C18" s="55">
        <v>74</v>
      </c>
      <c r="D18" s="55">
        <v>165</v>
      </c>
      <c r="E18" s="55">
        <v>4</v>
      </c>
      <c r="F18" s="55">
        <v>3</v>
      </c>
      <c r="G18" s="55">
        <v>21</v>
      </c>
      <c r="H18" s="55">
        <v>6</v>
      </c>
      <c r="I18" s="62">
        <f t="shared" si="0"/>
        <v>273</v>
      </c>
    </row>
    <row r="19" spans="1:9" x14ac:dyDescent="0.2">
      <c r="A19" s="2" t="s">
        <v>73</v>
      </c>
      <c r="B19" s="2" t="s">
        <v>27</v>
      </c>
      <c r="C19" s="55">
        <v>23</v>
      </c>
      <c r="D19" s="55">
        <v>137</v>
      </c>
      <c r="E19" s="55">
        <v>61</v>
      </c>
      <c r="F19" s="55">
        <v>0</v>
      </c>
      <c r="G19" s="55">
        <v>15</v>
      </c>
      <c r="H19" s="55">
        <v>2</v>
      </c>
      <c r="I19" s="62">
        <f t="shared" si="0"/>
        <v>238</v>
      </c>
    </row>
    <row r="20" spans="1:9" x14ac:dyDescent="0.2">
      <c r="A20" s="2" t="s">
        <v>74</v>
      </c>
      <c r="B20" s="2" t="s">
        <v>11</v>
      </c>
      <c r="C20" s="55">
        <v>10</v>
      </c>
      <c r="D20" s="55">
        <v>34</v>
      </c>
      <c r="E20" s="55">
        <v>39</v>
      </c>
      <c r="F20" s="55">
        <v>1</v>
      </c>
      <c r="G20" s="55">
        <v>2</v>
      </c>
      <c r="H20" s="55">
        <v>1</v>
      </c>
      <c r="I20" s="62">
        <f t="shared" si="0"/>
        <v>87</v>
      </c>
    </row>
    <row r="21" spans="1:9" x14ac:dyDescent="0.2">
      <c r="A21" s="2" t="s">
        <v>74</v>
      </c>
      <c r="B21" s="2" t="s">
        <v>12</v>
      </c>
      <c r="C21" s="55">
        <v>3</v>
      </c>
      <c r="D21" s="55">
        <v>34</v>
      </c>
      <c r="E21" s="55">
        <v>30</v>
      </c>
      <c r="F21" s="55">
        <v>0</v>
      </c>
      <c r="G21" s="55">
        <v>1</v>
      </c>
      <c r="H21" s="55">
        <v>3</v>
      </c>
      <c r="I21" s="62">
        <f t="shared" si="0"/>
        <v>71</v>
      </c>
    </row>
    <row r="22" spans="1:9" x14ac:dyDescent="0.2">
      <c r="A22" s="2" t="s">
        <v>74</v>
      </c>
      <c r="B22" s="2" t="s">
        <v>13</v>
      </c>
      <c r="C22" s="55">
        <v>7</v>
      </c>
      <c r="D22" s="55">
        <v>26</v>
      </c>
      <c r="E22" s="55">
        <v>43</v>
      </c>
      <c r="F22" s="55">
        <v>0</v>
      </c>
      <c r="G22" s="55">
        <v>1</v>
      </c>
      <c r="H22" s="55">
        <v>1</v>
      </c>
      <c r="I22" s="62">
        <f t="shared" si="0"/>
        <v>78</v>
      </c>
    </row>
    <row r="23" spans="1:9" x14ac:dyDescent="0.2">
      <c r="A23" s="106" t="s">
        <v>6</v>
      </c>
      <c r="B23" s="106"/>
      <c r="C23" s="63">
        <f>SUM(C3:C22)</f>
        <v>271</v>
      </c>
      <c r="D23" s="63">
        <f t="shared" ref="D23:I23" si="1">SUM(D3:D22)</f>
        <v>1024</v>
      </c>
      <c r="E23" s="63">
        <f t="shared" si="1"/>
        <v>914</v>
      </c>
      <c r="F23" s="63">
        <f t="shared" si="1"/>
        <v>10</v>
      </c>
      <c r="G23" s="63">
        <f t="shared" si="1"/>
        <v>65</v>
      </c>
      <c r="H23" s="63">
        <f t="shared" si="1"/>
        <v>44</v>
      </c>
      <c r="I23" s="63">
        <f t="shared" si="1"/>
        <v>2328</v>
      </c>
    </row>
  </sheetData>
  <sortState ref="A3:I22">
    <sortCondition ref="A3:A22"/>
  </sortState>
  <mergeCells count="2">
    <mergeCell ref="A23:B23"/>
    <mergeCell ref="A1:I1"/>
  </mergeCells>
  <phoneticPr fontId="0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workbookViewId="0">
      <selection activeCell="G24" sqref="G24"/>
    </sheetView>
  </sheetViews>
  <sheetFormatPr defaultRowHeight="12.75" x14ac:dyDescent="0.2"/>
  <cols>
    <col min="1" max="6" width="20.140625" customWidth="1"/>
  </cols>
  <sheetData>
    <row r="1" spans="1:15" ht="33.75" customHeight="1" x14ac:dyDescent="0.2">
      <c r="A1" s="103" t="s">
        <v>230</v>
      </c>
      <c r="B1" s="104"/>
      <c r="C1" s="104"/>
      <c r="D1" s="104"/>
      <c r="E1" s="104"/>
      <c r="F1" s="104"/>
      <c r="G1" s="91"/>
      <c r="H1" s="91"/>
      <c r="I1" s="91"/>
      <c r="J1" s="91"/>
      <c r="K1" s="91"/>
      <c r="L1" s="91"/>
      <c r="M1" s="91"/>
      <c r="N1" s="91"/>
      <c r="O1" s="91"/>
    </row>
    <row r="2" spans="1:15" ht="38.25" x14ac:dyDescent="0.2">
      <c r="A2" s="67" t="s">
        <v>34</v>
      </c>
      <c r="B2" s="67" t="s">
        <v>62</v>
      </c>
      <c r="C2" s="67" t="s">
        <v>167</v>
      </c>
      <c r="D2" s="67" t="s">
        <v>76</v>
      </c>
      <c r="E2" s="67"/>
      <c r="F2" s="67"/>
    </row>
    <row r="3" spans="1:15" x14ac:dyDescent="0.2">
      <c r="A3" s="55">
        <v>92</v>
      </c>
      <c r="B3" s="55">
        <v>48</v>
      </c>
      <c r="C3" s="55">
        <v>15</v>
      </c>
      <c r="D3" s="62">
        <f t="shared" ref="D3:D22" si="0">A3+B3+C3</f>
        <v>155</v>
      </c>
      <c r="E3" s="2" t="s">
        <v>65</v>
      </c>
      <c r="F3" s="2" t="s">
        <v>66</v>
      </c>
    </row>
    <row r="4" spans="1:15" x14ac:dyDescent="0.2">
      <c r="A4" s="55">
        <v>59</v>
      </c>
      <c r="B4" s="55">
        <v>36</v>
      </c>
      <c r="C4" s="55">
        <v>8</v>
      </c>
      <c r="D4" s="62">
        <f t="shared" si="0"/>
        <v>103</v>
      </c>
      <c r="E4" s="2" t="s">
        <v>65</v>
      </c>
      <c r="F4" s="2" t="s">
        <v>21</v>
      </c>
    </row>
    <row r="5" spans="1:15" x14ac:dyDescent="0.2">
      <c r="A5" s="55">
        <v>65</v>
      </c>
      <c r="B5" s="55">
        <v>43</v>
      </c>
      <c r="C5" s="55">
        <v>12</v>
      </c>
      <c r="D5" s="62">
        <f t="shared" si="0"/>
        <v>120</v>
      </c>
      <c r="E5" s="2" t="s">
        <v>65</v>
      </c>
      <c r="F5" s="2" t="s">
        <v>22</v>
      </c>
    </row>
    <row r="6" spans="1:15" x14ac:dyDescent="0.2">
      <c r="A6" s="55">
        <v>59</v>
      </c>
      <c r="B6" s="55">
        <v>33</v>
      </c>
      <c r="C6" s="55">
        <v>10</v>
      </c>
      <c r="D6" s="62">
        <f t="shared" si="0"/>
        <v>102</v>
      </c>
      <c r="E6" s="2" t="s">
        <v>67</v>
      </c>
      <c r="F6" s="2" t="s">
        <v>16</v>
      </c>
    </row>
    <row r="7" spans="1:15" x14ac:dyDescent="0.2">
      <c r="A7" s="55">
        <v>71</v>
      </c>
      <c r="B7" s="55">
        <v>39</v>
      </c>
      <c r="C7" s="55">
        <v>15</v>
      </c>
      <c r="D7" s="62">
        <f t="shared" si="0"/>
        <v>125</v>
      </c>
      <c r="E7" s="2" t="s">
        <v>67</v>
      </c>
      <c r="F7" s="2" t="s">
        <v>17</v>
      </c>
    </row>
    <row r="8" spans="1:15" x14ac:dyDescent="0.2">
      <c r="A8" s="55">
        <v>26</v>
      </c>
      <c r="B8" s="55">
        <v>50</v>
      </c>
      <c r="C8" s="55">
        <v>7</v>
      </c>
      <c r="D8" s="62">
        <f t="shared" si="0"/>
        <v>83</v>
      </c>
      <c r="E8" s="2" t="s">
        <v>67</v>
      </c>
      <c r="F8" s="2" t="s">
        <v>68</v>
      </c>
    </row>
    <row r="9" spans="1:15" x14ac:dyDescent="0.2">
      <c r="A9" s="55">
        <v>69</v>
      </c>
      <c r="B9" s="55">
        <v>39</v>
      </c>
      <c r="C9" s="55">
        <v>19</v>
      </c>
      <c r="D9" s="62">
        <f t="shared" si="0"/>
        <v>127</v>
      </c>
      <c r="E9" s="2" t="s">
        <v>69</v>
      </c>
      <c r="F9" s="2" t="s">
        <v>18</v>
      </c>
    </row>
    <row r="10" spans="1:15" x14ac:dyDescent="0.2">
      <c r="A10" s="55">
        <v>67</v>
      </c>
      <c r="B10" s="55">
        <v>31</v>
      </c>
      <c r="C10" s="55">
        <v>11</v>
      </c>
      <c r="D10" s="62">
        <f t="shared" si="0"/>
        <v>109</v>
      </c>
      <c r="E10" s="2" t="s">
        <v>69</v>
      </c>
      <c r="F10" s="2" t="s">
        <v>20</v>
      </c>
    </row>
    <row r="11" spans="1:15" x14ac:dyDescent="0.2">
      <c r="A11" s="55">
        <v>116</v>
      </c>
      <c r="B11" s="55">
        <v>67</v>
      </c>
      <c r="C11" s="55">
        <v>15</v>
      </c>
      <c r="D11" s="62">
        <f t="shared" si="0"/>
        <v>198</v>
      </c>
      <c r="E11" s="2" t="s">
        <v>69</v>
      </c>
      <c r="F11" s="2" t="s">
        <v>19</v>
      </c>
    </row>
    <row r="12" spans="1:15" x14ac:dyDescent="0.2">
      <c r="A12" s="55">
        <v>88</v>
      </c>
      <c r="B12" s="55">
        <v>151</v>
      </c>
      <c r="C12" s="55">
        <v>15</v>
      </c>
      <c r="D12" s="62">
        <f t="shared" si="0"/>
        <v>254</v>
      </c>
      <c r="E12" s="2" t="s">
        <v>70</v>
      </c>
      <c r="F12" s="2" t="s">
        <v>23</v>
      </c>
    </row>
    <row r="13" spans="1:15" x14ac:dyDescent="0.2">
      <c r="A13" s="55">
        <v>43</v>
      </c>
      <c r="B13" s="55">
        <v>41</v>
      </c>
      <c r="C13" s="55">
        <v>7</v>
      </c>
      <c r="D13" s="62">
        <f t="shared" si="0"/>
        <v>91</v>
      </c>
      <c r="E13" s="2" t="s">
        <v>70</v>
      </c>
      <c r="F13" s="2" t="s">
        <v>24</v>
      </c>
    </row>
    <row r="14" spans="1:15" x14ac:dyDescent="0.2">
      <c r="A14" s="55">
        <v>27</v>
      </c>
      <c r="B14" s="55">
        <v>21</v>
      </c>
      <c r="C14" s="55">
        <v>15</v>
      </c>
      <c r="D14" s="62">
        <f t="shared" si="0"/>
        <v>63</v>
      </c>
      <c r="E14" s="2" t="s">
        <v>70</v>
      </c>
      <c r="F14" s="2" t="s">
        <v>25</v>
      </c>
    </row>
    <row r="15" spans="1:15" x14ac:dyDescent="0.2">
      <c r="A15" s="55">
        <v>66</v>
      </c>
      <c r="B15" s="55">
        <v>30</v>
      </c>
      <c r="C15" s="55">
        <v>8</v>
      </c>
      <c r="D15" s="62">
        <f t="shared" si="0"/>
        <v>104</v>
      </c>
      <c r="E15" s="2" t="s">
        <v>71</v>
      </c>
      <c r="F15" s="2" t="s">
        <v>14</v>
      </c>
    </row>
    <row r="16" spans="1:15" x14ac:dyDescent="0.2">
      <c r="A16" s="55">
        <v>40</v>
      </c>
      <c r="B16" s="55">
        <v>23</v>
      </c>
      <c r="C16" s="55">
        <v>8</v>
      </c>
      <c r="D16" s="62">
        <f t="shared" si="0"/>
        <v>71</v>
      </c>
      <c r="E16" s="2" t="s">
        <v>71</v>
      </c>
      <c r="F16" s="2" t="s">
        <v>72</v>
      </c>
    </row>
    <row r="17" spans="1:6" x14ac:dyDescent="0.2">
      <c r="A17" s="55">
        <v>50</v>
      </c>
      <c r="B17" s="55">
        <v>23</v>
      </c>
      <c r="C17" s="55">
        <v>14</v>
      </c>
      <c r="D17" s="62">
        <f t="shared" si="0"/>
        <v>87</v>
      </c>
      <c r="E17" s="2" t="s">
        <v>71</v>
      </c>
      <c r="F17" s="2" t="s">
        <v>15</v>
      </c>
    </row>
    <row r="18" spans="1:6" x14ac:dyDescent="0.2">
      <c r="A18" s="55">
        <v>172</v>
      </c>
      <c r="B18" s="55">
        <v>28</v>
      </c>
      <c r="C18" s="55">
        <v>14</v>
      </c>
      <c r="D18" s="62">
        <f t="shared" si="0"/>
        <v>214</v>
      </c>
      <c r="E18" s="2" t="s">
        <v>73</v>
      </c>
      <c r="F18" s="2" t="s">
        <v>26</v>
      </c>
    </row>
    <row r="19" spans="1:6" x14ac:dyDescent="0.2">
      <c r="A19" s="55">
        <v>141</v>
      </c>
      <c r="B19" s="55">
        <v>73</v>
      </c>
      <c r="C19" s="55">
        <v>24</v>
      </c>
      <c r="D19" s="62">
        <f t="shared" si="0"/>
        <v>238</v>
      </c>
      <c r="E19" s="2" t="s">
        <v>73</v>
      </c>
      <c r="F19" s="2" t="s">
        <v>27</v>
      </c>
    </row>
    <row r="20" spans="1:6" x14ac:dyDescent="0.2">
      <c r="A20" s="55">
        <v>73</v>
      </c>
      <c r="B20" s="55">
        <v>27</v>
      </c>
      <c r="C20" s="55">
        <v>12</v>
      </c>
      <c r="D20" s="62">
        <f t="shared" si="0"/>
        <v>112</v>
      </c>
      <c r="E20" s="2" t="s">
        <v>74</v>
      </c>
      <c r="F20" s="2" t="s">
        <v>11</v>
      </c>
    </row>
    <row r="21" spans="1:6" x14ac:dyDescent="0.2">
      <c r="A21" s="55">
        <v>53</v>
      </c>
      <c r="B21" s="55">
        <v>17</v>
      </c>
      <c r="C21" s="55">
        <v>7</v>
      </c>
      <c r="D21" s="62">
        <f t="shared" si="0"/>
        <v>77</v>
      </c>
      <c r="E21" s="2" t="s">
        <v>74</v>
      </c>
      <c r="F21" s="2" t="s">
        <v>12</v>
      </c>
    </row>
    <row r="22" spans="1:6" x14ac:dyDescent="0.2">
      <c r="A22" s="55">
        <v>58</v>
      </c>
      <c r="B22" s="55">
        <v>35</v>
      </c>
      <c r="C22" s="55">
        <v>4</v>
      </c>
      <c r="D22" s="62">
        <f t="shared" si="0"/>
        <v>97</v>
      </c>
      <c r="E22" s="2" t="s">
        <v>74</v>
      </c>
      <c r="F22" s="2" t="s">
        <v>13</v>
      </c>
    </row>
    <row r="23" spans="1:6" x14ac:dyDescent="0.2">
      <c r="A23" s="63">
        <f t="shared" ref="A23:B23" si="1">SUM(A3:A22)</f>
        <v>1435</v>
      </c>
      <c r="B23" s="63">
        <f t="shared" si="1"/>
        <v>855</v>
      </c>
      <c r="C23" s="63">
        <f>SUM(C3:C22)</f>
        <v>240</v>
      </c>
      <c r="D23" s="63">
        <f>SUM(D3:D22)</f>
        <v>2530</v>
      </c>
      <c r="E23" s="63"/>
      <c r="F23" s="63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  <pageSetUpPr fitToPage="1"/>
  </sheetPr>
  <dimension ref="A1:AA13"/>
  <sheetViews>
    <sheetView zoomScaleNormal="100" zoomScaleSheetLayoutView="100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K20" sqref="K20"/>
    </sheetView>
  </sheetViews>
  <sheetFormatPr defaultRowHeight="12.75" x14ac:dyDescent="0.2"/>
  <cols>
    <col min="1" max="1" width="23" bestFit="1" customWidth="1"/>
    <col min="2" max="2" width="11.42578125" style="84" customWidth="1"/>
    <col min="3" max="3" width="11.85546875" customWidth="1"/>
    <col min="4" max="4" width="14.28515625" style="84" bestFit="1" customWidth="1"/>
    <col min="5" max="5" width="8.5703125" bestFit="1" customWidth="1"/>
    <col min="6" max="6" width="13.140625" style="84" bestFit="1" customWidth="1"/>
    <col min="7" max="7" width="8.5703125" bestFit="1" customWidth="1"/>
    <col min="8" max="8" width="10.5703125" style="84" bestFit="1" customWidth="1"/>
    <col min="9" max="9" width="8.5703125" bestFit="1" customWidth="1"/>
    <col min="10" max="10" width="14.28515625" style="84" bestFit="1" customWidth="1"/>
    <col min="11" max="11" width="8.5703125" bestFit="1" customWidth="1"/>
    <col min="12" max="12" width="14.28515625" style="84" bestFit="1" customWidth="1"/>
    <col min="13" max="13" width="8.5703125" bestFit="1" customWidth="1"/>
    <col min="14" max="14" width="14.28515625" style="84" bestFit="1" customWidth="1"/>
    <col min="15" max="15" width="8.5703125" bestFit="1" customWidth="1"/>
    <col min="16" max="16" width="13.140625" style="84" bestFit="1" customWidth="1"/>
    <col min="17" max="17" width="8.5703125" bestFit="1" customWidth="1"/>
    <col min="18" max="18" width="13.140625" style="84" bestFit="1" customWidth="1"/>
    <col min="19" max="19" width="8.5703125" bestFit="1" customWidth="1"/>
    <col min="20" max="20" width="14.28515625" style="84" bestFit="1" customWidth="1"/>
    <col min="21" max="21" width="8.5703125" bestFit="1" customWidth="1"/>
    <col min="22" max="22" width="14.28515625" style="84" bestFit="1" customWidth="1"/>
    <col min="23" max="23" width="8.5703125" bestFit="1" customWidth="1"/>
    <col min="24" max="24" width="12.140625" style="84" bestFit="1" customWidth="1"/>
    <col min="25" max="25" width="8.5703125" bestFit="1" customWidth="1"/>
    <col min="26" max="26" width="14.28515625" style="84" bestFit="1" customWidth="1"/>
    <col min="27" max="27" width="8.5703125" bestFit="1" customWidth="1"/>
  </cols>
  <sheetData>
    <row r="1" spans="1:27" x14ac:dyDescent="0.2">
      <c r="A1" s="115" t="s">
        <v>177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s="9" customFormat="1" ht="30" customHeight="1" x14ac:dyDescent="0.2">
      <c r="A2" s="116" t="s">
        <v>88</v>
      </c>
      <c r="B2" s="116" t="s">
        <v>179</v>
      </c>
      <c r="C2" s="117"/>
      <c r="D2" s="116" t="s">
        <v>77</v>
      </c>
      <c r="E2" s="116"/>
      <c r="F2" s="116"/>
      <c r="G2" s="117"/>
      <c r="H2" s="116" t="s">
        <v>58</v>
      </c>
      <c r="I2" s="117"/>
      <c r="J2" s="116" t="s">
        <v>59</v>
      </c>
      <c r="K2" s="117"/>
      <c r="L2" s="116" t="s">
        <v>60</v>
      </c>
      <c r="M2" s="117"/>
      <c r="N2" s="116" t="s">
        <v>80</v>
      </c>
      <c r="O2" s="116"/>
      <c r="P2" s="116"/>
      <c r="Q2" s="116"/>
      <c r="R2" s="116"/>
      <c r="S2" s="116"/>
      <c r="T2" s="116"/>
      <c r="U2" s="117"/>
      <c r="V2" s="116" t="s">
        <v>61</v>
      </c>
      <c r="W2" s="117"/>
      <c r="X2" s="116" t="s">
        <v>85</v>
      </c>
      <c r="Y2" s="116"/>
      <c r="Z2" s="116"/>
      <c r="AA2" s="117"/>
    </row>
    <row r="3" spans="1:27" s="9" customFormat="1" ht="25.5" x14ac:dyDescent="0.2">
      <c r="A3" s="116"/>
      <c r="B3" s="87" t="s">
        <v>90</v>
      </c>
      <c r="C3" s="34" t="s">
        <v>178</v>
      </c>
      <c r="D3" s="87" t="s">
        <v>78</v>
      </c>
      <c r="E3" s="92" t="s">
        <v>178</v>
      </c>
      <c r="F3" s="87" t="s">
        <v>79</v>
      </c>
      <c r="G3" s="92" t="s">
        <v>178</v>
      </c>
      <c r="H3" s="87" t="s">
        <v>89</v>
      </c>
      <c r="I3" s="92" t="s">
        <v>178</v>
      </c>
      <c r="J3" s="87" t="s">
        <v>89</v>
      </c>
      <c r="K3" s="92" t="s">
        <v>178</v>
      </c>
      <c r="L3" s="87" t="s">
        <v>89</v>
      </c>
      <c r="M3" s="92" t="s">
        <v>178</v>
      </c>
      <c r="N3" s="87" t="s">
        <v>81</v>
      </c>
      <c r="O3" s="92" t="s">
        <v>178</v>
      </c>
      <c r="P3" s="87" t="s">
        <v>82</v>
      </c>
      <c r="Q3" s="92" t="s">
        <v>178</v>
      </c>
      <c r="R3" s="87" t="s">
        <v>83</v>
      </c>
      <c r="S3" s="92" t="s">
        <v>178</v>
      </c>
      <c r="T3" s="87" t="s">
        <v>84</v>
      </c>
      <c r="U3" s="92" t="s">
        <v>178</v>
      </c>
      <c r="V3" s="87" t="s">
        <v>89</v>
      </c>
      <c r="W3" s="92" t="s">
        <v>178</v>
      </c>
      <c r="X3" s="87" t="s">
        <v>86</v>
      </c>
      <c r="Y3" s="92" t="s">
        <v>178</v>
      </c>
      <c r="Z3" s="87" t="s">
        <v>87</v>
      </c>
      <c r="AA3" s="92" t="s">
        <v>178</v>
      </c>
    </row>
    <row r="4" spans="1:27" x14ac:dyDescent="0.2">
      <c r="A4" s="2" t="s">
        <v>127</v>
      </c>
      <c r="B4" s="88">
        <v>588051.99999999988</v>
      </c>
      <c r="C4" s="59">
        <f>B4/$B$12</f>
        <v>0.61932806740389679</v>
      </c>
      <c r="D4" s="88">
        <v>84066.000000000073</v>
      </c>
      <c r="E4" s="59">
        <f t="shared" ref="E4:E12" si="0">D4/$D$12</f>
        <v>0.51984688924205258</v>
      </c>
      <c r="F4" s="88">
        <v>52183.000000000146</v>
      </c>
      <c r="G4" s="59">
        <f t="shared" ref="G4:G12" si="1">F4/$F$12</f>
        <v>0.65526897383093141</v>
      </c>
      <c r="H4" s="88">
        <v>7858.00000000001</v>
      </c>
      <c r="I4" s="59">
        <f t="shared" ref="I4:I12" si="2">H4/$H$12</f>
        <v>0.73009384000743316</v>
      </c>
      <c r="J4" s="88">
        <v>317601.00000000093</v>
      </c>
      <c r="K4" s="59">
        <f t="shared" ref="K4:K12" si="3">J4/J$12</f>
        <v>0.59408424147877215</v>
      </c>
      <c r="L4" s="88">
        <v>502782</v>
      </c>
      <c r="M4" s="59">
        <f t="shared" ref="M4:M12" si="4">L4/L$12</f>
        <v>0.60810889264099</v>
      </c>
      <c r="N4" s="88">
        <v>73427.000000000029</v>
      </c>
      <c r="O4" s="59">
        <f t="shared" ref="O4:O12" si="5">N4/N$12</f>
        <v>0.59347898127268184</v>
      </c>
      <c r="P4" s="88">
        <v>49468.999999999971</v>
      </c>
      <c r="Q4" s="59">
        <f t="shared" ref="Q4:Q12" si="6">P4/P$12</f>
        <v>0.61792994903567489</v>
      </c>
      <c r="R4" s="88">
        <v>5211.9999999999891</v>
      </c>
      <c r="S4" s="59">
        <f t="shared" ref="S4:S12" si="7">R4/R$12</f>
        <v>0.14589223233030063</v>
      </c>
      <c r="T4" s="88">
        <v>69408.000000000058</v>
      </c>
      <c r="U4" s="59">
        <f t="shared" ref="U4:U12" si="8">T4/T$12</f>
        <v>0.55257626902745083</v>
      </c>
      <c r="V4" s="88">
        <v>327258.0000000007</v>
      </c>
      <c r="W4" s="59">
        <f t="shared" ref="W4:W12" si="9">V4/V$12</f>
        <v>0.90750220457331121</v>
      </c>
      <c r="X4" s="88">
        <v>4977.9999999999864</v>
      </c>
      <c r="Y4" s="59">
        <f t="shared" ref="Y4:Y12" si="10">X4/X$12</f>
        <v>0.62467059856945595</v>
      </c>
      <c r="Z4" s="88">
        <v>64157.000000000051</v>
      </c>
      <c r="AA4" s="59">
        <f t="shared" ref="AA4:AA12" si="11">Z4/Z$12</f>
        <v>0.45517236486438567</v>
      </c>
    </row>
    <row r="5" spans="1:27" x14ac:dyDescent="0.2">
      <c r="A5" s="2" t="s">
        <v>149</v>
      </c>
      <c r="B5" s="88">
        <v>3191</v>
      </c>
      <c r="C5" s="59">
        <f>B5/$B$12</f>
        <v>3.3607161664033708E-3</v>
      </c>
      <c r="D5" s="88">
        <v>1415</v>
      </c>
      <c r="E5" s="59">
        <f t="shared" si="0"/>
        <v>8.7500695676909056E-3</v>
      </c>
      <c r="F5" s="88">
        <v>379</v>
      </c>
      <c r="G5" s="59">
        <f t="shared" si="1"/>
        <v>4.7591541513888102E-3</v>
      </c>
      <c r="H5" s="88">
        <v>39</v>
      </c>
      <c r="I5" s="59">
        <f t="shared" si="2"/>
        <v>3.6235250394871287E-3</v>
      </c>
      <c r="J5" s="88">
        <v>1905.0000000000002</v>
      </c>
      <c r="K5" s="59">
        <f t="shared" si="3"/>
        <v>3.5633719037945653E-3</v>
      </c>
      <c r="L5" s="88">
        <v>2384.9999999999995</v>
      </c>
      <c r="M5" s="59">
        <f t="shared" si="4"/>
        <v>2.8846293402483799E-3</v>
      </c>
      <c r="N5" s="88">
        <v>442</v>
      </c>
      <c r="O5" s="59">
        <f t="shared" si="5"/>
        <v>3.5724966255263764E-3</v>
      </c>
      <c r="P5" s="88">
        <v>299</v>
      </c>
      <c r="Q5" s="59">
        <f t="shared" si="6"/>
        <v>3.7348855800939354E-3</v>
      </c>
      <c r="R5" s="88">
        <v>16.000000000000004</v>
      </c>
      <c r="S5" s="59">
        <f t="shared" si="7"/>
        <v>4.4786564030790781E-4</v>
      </c>
      <c r="T5" s="88">
        <v>502</v>
      </c>
      <c r="U5" s="59">
        <f t="shared" si="8"/>
        <v>3.996560728616011E-3</v>
      </c>
      <c r="V5" s="88">
        <v>1103</v>
      </c>
      <c r="W5" s="59">
        <f t="shared" si="9"/>
        <v>3.0586721536046795E-3</v>
      </c>
      <c r="X5" s="88">
        <v>6</v>
      </c>
      <c r="Y5" s="59">
        <f t="shared" si="10"/>
        <v>7.5291755552767104E-4</v>
      </c>
      <c r="Z5" s="88">
        <v>1033</v>
      </c>
      <c r="AA5" s="59">
        <f t="shared" si="11"/>
        <v>7.32878801853126E-3</v>
      </c>
    </row>
    <row r="6" spans="1:27" x14ac:dyDescent="0.2">
      <c r="A6" s="2" t="s">
        <v>128</v>
      </c>
      <c r="B6" s="88">
        <v>153926.99999999997</v>
      </c>
      <c r="C6" s="59">
        <f>B6/$B$12</f>
        <v>0.16211374407582937</v>
      </c>
      <c r="D6" s="88">
        <v>27573.999999999985</v>
      </c>
      <c r="E6" s="59">
        <f t="shared" si="0"/>
        <v>0.17051195636714411</v>
      </c>
      <c r="F6" s="88">
        <v>4754.9999999999991</v>
      </c>
      <c r="G6" s="59">
        <f t="shared" si="1"/>
        <v>5.9709176754231631E-2</v>
      </c>
      <c r="H6" s="88">
        <v>1214.9999999999993</v>
      </c>
      <c r="I6" s="59">
        <f t="shared" si="2"/>
        <v>0.11288674161479126</v>
      </c>
      <c r="J6" s="88">
        <v>92546.999999999971</v>
      </c>
      <c r="K6" s="59">
        <f t="shared" si="3"/>
        <v>0.17311253521284803</v>
      </c>
      <c r="L6" s="88">
        <v>139328</v>
      </c>
      <c r="M6" s="59">
        <f t="shared" si="4"/>
        <v>0.16851557095099637</v>
      </c>
      <c r="N6" s="88">
        <v>15004</v>
      </c>
      <c r="O6" s="59">
        <f t="shared" si="5"/>
        <v>0.12127090355067366</v>
      </c>
      <c r="P6" s="88">
        <v>10656.999999999996</v>
      </c>
      <c r="Q6" s="59">
        <f t="shared" si="6"/>
        <v>0.13311931647846509</v>
      </c>
      <c r="R6" s="88">
        <v>443.00000000000011</v>
      </c>
      <c r="S6" s="59">
        <f t="shared" si="7"/>
        <v>1.2400279916025199E-2</v>
      </c>
      <c r="T6" s="88">
        <v>14295.999999999987</v>
      </c>
      <c r="U6" s="59">
        <f t="shared" si="8"/>
        <v>0.11381440672568613</v>
      </c>
      <c r="V6" s="88">
        <v>25486</v>
      </c>
      <c r="W6" s="59">
        <f t="shared" si="9"/>
        <v>7.0673906171141304E-2</v>
      </c>
      <c r="X6" s="88">
        <v>1018</v>
      </c>
      <c r="Y6" s="59">
        <f t="shared" si="10"/>
        <v>0.12774501192119483</v>
      </c>
      <c r="Z6" s="88">
        <v>29938.000000000015</v>
      </c>
      <c r="AA6" s="59">
        <f t="shared" si="11"/>
        <v>0.21240005391944719</v>
      </c>
    </row>
    <row r="7" spans="1:27" x14ac:dyDescent="0.2">
      <c r="A7" s="2" t="s">
        <v>129</v>
      </c>
      <c r="B7" s="88">
        <v>10885.999999999996</v>
      </c>
      <c r="C7" s="59">
        <f t="shared" ref="C7:C11" si="12">B7/$B$12</f>
        <v>1.146498156924697E-2</v>
      </c>
      <c r="D7" s="88">
        <v>7567.9999999999991</v>
      </c>
      <c r="E7" s="59">
        <f t="shared" si="0"/>
        <v>4.6798958648964502E-2</v>
      </c>
      <c r="F7" s="88">
        <v>3405.0000000000014</v>
      </c>
      <c r="G7" s="59">
        <f t="shared" si="1"/>
        <v>4.2757044552714792E-2</v>
      </c>
      <c r="H7" s="88">
        <v>170.00000000000009</v>
      </c>
      <c r="I7" s="59">
        <f t="shared" si="2"/>
        <v>1.5794852736225953E-2</v>
      </c>
      <c r="J7" s="88">
        <v>6404.9999999999991</v>
      </c>
      <c r="K7" s="59">
        <f t="shared" si="3"/>
        <v>1.1980785849765975E-2</v>
      </c>
      <c r="L7" s="88">
        <v>11636</v>
      </c>
      <c r="M7" s="59">
        <f t="shared" si="4"/>
        <v>1.4073604613471763E-2</v>
      </c>
      <c r="N7" s="88">
        <v>1901.9999999999986</v>
      </c>
      <c r="O7" s="59">
        <f t="shared" si="5"/>
        <v>1.537305108993476E-2</v>
      </c>
      <c r="P7" s="88">
        <v>1293</v>
      </c>
      <c r="Q7" s="59">
        <f t="shared" si="6"/>
        <v>1.6151194164085145E-2</v>
      </c>
      <c r="R7" s="88">
        <v>67.000000000000014</v>
      </c>
      <c r="S7" s="59">
        <f t="shared" si="7"/>
        <v>1.875437368789364E-3</v>
      </c>
      <c r="T7" s="88">
        <v>1894.0000000000009</v>
      </c>
      <c r="U7" s="59">
        <f t="shared" si="8"/>
        <v>1.5078657410356033E-2</v>
      </c>
      <c r="V7" s="88">
        <v>5764</v>
      </c>
      <c r="W7" s="59">
        <f t="shared" si="9"/>
        <v>1.5983849767341227E-2</v>
      </c>
      <c r="X7" s="88">
        <v>156</v>
      </c>
      <c r="Y7" s="59">
        <f t="shared" si="10"/>
        <v>1.9575856443719446E-2</v>
      </c>
      <c r="Z7" s="88">
        <v>2341.9999999999995</v>
      </c>
      <c r="AA7" s="59">
        <f t="shared" si="11"/>
        <v>1.6615703329525854E-2</v>
      </c>
    </row>
    <row r="8" spans="1:27" x14ac:dyDescent="0.2">
      <c r="A8" s="2" t="s">
        <v>150</v>
      </c>
      <c r="B8" s="88">
        <v>3513</v>
      </c>
      <c r="C8" s="59">
        <f t="shared" si="12"/>
        <v>3.6998420221169043E-3</v>
      </c>
      <c r="D8" s="88">
        <v>2432</v>
      </c>
      <c r="E8" s="59">
        <f t="shared" si="0"/>
        <v>1.5038988825882886E-2</v>
      </c>
      <c r="F8" s="88">
        <v>1051.9999999999998</v>
      </c>
      <c r="G8" s="59">
        <f t="shared" si="1"/>
        <v>1.321010598221907E-2</v>
      </c>
      <c r="H8" s="88">
        <v>20.000000000000004</v>
      </c>
      <c r="I8" s="59">
        <f t="shared" si="2"/>
        <v>1.8582179689677586E-3</v>
      </c>
      <c r="J8" s="88">
        <v>2074.0000000000005</v>
      </c>
      <c r="K8" s="59">
        <f t="shared" si="3"/>
        <v>3.879492560876603E-3</v>
      </c>
      <c r="L8" s="88">
        <v>2700</v>
      </c>
      <c r="M8" s="59">
        <f t="shared" si="4"/>
        <v>3.2656181210359023E-3</v>
      </c>
      <c r="N8" s="88">
        <v>767.00000000000023</v>
      </c>
      <c r="O8" s="59">
        <f t="shared" si="5"/>
        <v>6.1993323795898909E-3</v>
      </c>
      <c r="P8" s="88">
        <v>498.00000000000011</v>
      </c>
      <c r="Q8" s="59">
        <f t="shared" si="6"/>
        <v>6.2206455481163226E-3</v>
      </c>
      <c r="R8" s="88">
        <v>454</v>
      </c>
      <c r="S8" s="59">
        <f t="shared" si="7"/>
        <v>1.2708187543736881E-2</v>
      </c>
      <c r="T8" s="88">
        <v>660</v>
      </c>
      <c r="U8" s="59">
        <f t="shared" si="8"/>
        <v>5.2544423922043166E-3</v>
      </c>
      <c r="V8" s="88">
        <v>174.00000000000003</v>
      </c>
      <c r="W8" s="59">
        <f t="shared" si="9"/>
        <v>4.8251038506547079E-4</v>
      </c>
      <c r="X8" s="88">
        <v>39</v>
      </c>
      <c r="Y8" s="59">
        <f t="shared" si="10"/>
        <v>4.8939641109298614E-3</v>
      </c>
      <c r="Z8" s="88">
        <v>675</v>
      </c>
      <c r="AA8" s="59">
        <f t="shared" si="11"/>
        <v>4.7888982696114232E-3</v>
      </c>
    </row>
    <row r="9" spans="1:27" x14ac:dyDescent="0.2">
      <c r="A9" s="2" t="s">
        <v>130</v>
      </c>
      <c r="B9" s="88">
        <v>123624.99999999997</v>
      </c>
      <c r="C9" s="59">
        <f t="shared" si="12"/>
        <v>0.13020010531858872</v>
      </c>
      <c r="D9" s="88">
        <v>24618.999999999996</v>
      </c>
      <c r="E9" s="59">
        <f t="shared" si="0"/>
        <v>0.15223884288832679</v>
      </c>
      <c r="F9" s="88">
        <v>8103</v>
      </c>
      <c r="G9" s="59">
        <f t="shared" si="1"/>
        <v>0.10175046461399348</v>
      </c>
      <c r="H9" s="88">
        <v>672</v>
      </c>
      <c r="I9" s="59">
        <f t="shared" si="2"/>
        <v>6.2436123757316678E-2</v>
      </c>
      <c r="J9" s="88">
        <v>74399.999999999913</v>
      </c>
      <c r="K9" s="59">
        <f t="shared" si="3"/>
        <v>0.13916791057339387</v>
      </c>
      <c r="L9" s="88">
        <v>106803.00000000001</v>
      </c>
      <c r="M9" s="59">
        <f t="shared" si="4"/>
        <v>0.12917696747444354</v>
      </c>
      <c r="N9" s="88">
        <v>18632</v>
      </c>
      <c r="O9" s="59">
        <f t="shared" si="5"/>
        <v>0.1505944731375734</v>
      </c>
      <c r="P9" s="88">
        <v>10120.000000000002</v>
      </c>
      <c r="Q9" s="59">
        <f t="shared" si="6"/>
        <v>0.12641151194164091</v>
      </c>
      <c r="R9" s="88">
        <v>15506.000000000005</v>
      </c>
      <c r="S9" s="59">
        <f t="shared" si="7"/>
        <v>0.4340377886634012</v>
      </c>
      <c r="T9" s="88">
        <v>21680</v>
      </c>
      <c r="U9" s="59">
        <f t="shared" si="8"/>
        <v>0.17260047130755998</v>
      </c>
      <c r="V9" s="88">
        <v>390</v>
      </c>
      <c r="W9" s="59">
        <f t="shared" si="9"/>
        <v>1.0814887941122621E-3</v>
      </c>
      <c r="X9" s="88">
        <v>1138.0000000000002</v>
      </c>
      <c r="Y9" s="59">
        <f t="shared" si="10"/>
        <v>0.14280336303174829</v>
      </c>
      <c r="Z9" s="88">
        <v>26586.999999999985</v>
      </c>
      <c r="AA9" s="59">
        <f t="shared" si="11"/>
        <v>0.18862583450986495</v>
      </c>
    </row>
    <row r="10" spans="1:27" x14ac:dyDescent="0.2">
      <c r="A10" s="2" t="s">
        <v>131</v>
      </c>
      <c r="B10" s="88">
        <v>6886.9999999999991</v>
      </c>
      <c r="C10" s="59">
        <f t="shared" si="12"/>
        <v>7.2532912058978407E-3</v>
      </c>
      <c r="D10" s="88">
        <v>2010.9999999999998</v>
      </c>
      <c r="E10" s="59">
        <f t="shared" si="0"/>
        <v>1.2435611237191809E-2</v>
      </c>
      <c r="F10" s="88">
        <v>1793.0000000000002</v>
      </c>
      <c r="G10" s="59">
        <f t="shared" si="1"/>
        <v>2.2514942990607224E-2</v>
      </c>
      <c r="H10" s="88">
        <v>45</v>
      </c>
      <c r="I10" s="59">
        <f t="shared" si="2"/>
        <v>4.180990430177456E-3</v>
      </c>
      <c r="J10" s="88">
        <v>4565</v>
      </c>
      <c r="K10" s="59">
        <f t="shared" si="3"/>
        <v>8.5389988140798893E-3</v>
      </c>
      <c r="L10" s="88">
        <v>6624.9999999999982</v>
      </c>
      <c r="M10" s="59">
        <f t="shared" si="4"/>
        <v>8.0128592784677218E-3</v>
      </c>
      <c r="N10" s="88">
        <v>2092</v>
      </c>
      <c r="O10" s="59">
        <f t="shared" si="5"/>
        <v>1.6908739684618056E-2</v>
      </c>
      <c r="P10" s="88">
        <v>1009.9999999999999</v>
      </c>
      <c r="Q10" s="59">
        <f t="shared" si="6"/>
        <v>1.2616168681922658E-2</v>
      </c>
      <c r="R10" s="88">
        <v>1541.0000000000002</v>
      </c>
      <c r="S10" s="59">
        <f t="shared" si="7"/>
        <v>4.3135059482155368E-2</v>
      </c>
      <c r="T10" s="88">
        <v>2367.0000000000005</v>
      </c>
      <c r="U10" s="59">
        <f t="shared" si="8"/>
        <v>1.8844341124769123E-2</v>
      </c>
      <c r="V10" s="88">
        <v>62</v>
      </c>
      <c r="W10" s="59">
        <f t="shared" si="9"/>
        <v>1.7192898778194935E-4</v>
      </c>
      <c r="X10" s="88">
        <v>80</v>
      </c>
      <c r="Y10" s="59">
        <f t="shared" si="10"/>
        <v>1.0038900740368947E-2</v>
      </c>
      <c r="Z10" s="88">
        <v>1861.0000000000009</v>
      </c>
      <c r="AA10" s="59">
        <f t="shared" si="11"/>
        <v>1.3203169895921279E-2</v>
      </c>
    </row>
    <row r="11" spans="1:27" x14ac:dyDescent="0.2">
      <c r="A11" s="2" t="s">
        <v>151</v>
      </c>
      <c r="B11" s="88">
        <v>59419</v>
      </c>
      <c r="C11" s="59">
        <f t="shared" si="12"/>
        <v>6.2579252238020022E-2</v>
      </c>
      <c r="D11" s="88">
        <v>12027.999999999998</v>
      </c>
      <c r="E11" s="59">
        <f t="shared" si="0"/>
        <v>7.4378683222746433E-2</v>
      </c>
      <c r="F11" s="88">
        <v>7965.9999999999982</v>
      </c>
      <c r="G11" s="59">
        <f t="shared" si="1"/>
        <v>0.10003013712391361</v>
      </c>
      <c r="H11" s="88">
        <v>744</v>
      </c>
      <c r="I11" s="59">
        <f t="shared" si="2"/>
        <v>6.9125708445600606E-2</v>
      </c>
      <c r="J11" s="88">
        <v>35108.999999999993</v>
      </c>
      <c r="K11" s="59">
        <f t="shared" si="3"/>
        <v>6.5672663606468951E-2</v>
      </c>
      <c r="L11" s="88">
        <v>54537.000000000007</v>
      </c>
      <c r="M11" s="59">
        <f t="shared" si="4"/>
        <v>6.5961857580346311E-2</v>
      </c>
      <c r="N11" s="88">
        <v>11456.999999999996</v>
      </c>
      <c r="O11" s="59">
        <f t="shared" si="5"/>
        <v>9.2602022259402006E-2</v>
      </c>
      <c r="P11" s="88">
        <v>6709.9999999999955</v>
      </c>
      <c r="Q11" s="59">
        <f t="shared" si="6"/>
        <v>8.3816328570000972E-2</v>
      </c>
      <c r="R11" s="88">
        <v>12486.000000000002</v>
      </c>
      <c r="S11" s="59">
        <f t="shared" si="7"/>
        <v>0.34950314905528351</v>
      </c>
      <c r="T11" s="88">
        <v>14800.999999999993</v>
      </c>
      <c r="U11" s="59">
        <f t="shared" si="8"/>
        <v>0.11783485128335766</v>
      </c>
      <c r="V11" s="88">
        <v>377.00000000000011</v>
      </c>
      <c r="W11" s="59">
        <f t="shared" si="9"/>
        <v>1.0454391676418535E-3</v>
      </c>
      <c r="X11" s="88">
        <v>554</v>
      </c>
      <c r="Y11" s="59">
        <f t="shared" si="10"/>
        <v>6.9519387627054952E-2</v>
      </c>
      <c r="Z11" s="88">
        <v>14358</v>
      </c>
      <c r="AA11" s="59">
        <f t="shared" si="11"/>
        <v>0.10186518719271231</v>
      </c>
    </row>
    <row r="12" spans="1:27" x14ac:dyDescent="0.2">
      <c r="A12" s="18" t="s">
        <v>6</v>
      </c>
      <c r="B12" s="89">
        <f>SUM(B4:B11)</f>
        <v>949499.99999999988</v>
      </c>
      <c r="C12" s="60">
        <f t="shared" ref="C12" si="13">B12/$B$12</f>
        <v>1</v>
      </c>
      <c r="D12" s="89">
        <f>SUM(D4:D11)</f>
        <v>161713.00000000006</v>
      </c>
      <c r="E12" s="60">
        <f t="shared" si="0"/>
        <v>1</v>
      </c>
      <c r="F12" s="89">
        <f>SUM(F4:F11)</f>
        <v>79636.000000000146</v>
      </c>
      <c r="G12" s="60">
        <f t="shared" si="1"/>
        <v>1</v>
      </c>
      <c r="H12" s="89">
        <f>SUM(H4:H11)</f>
        <v>10763.000000000009</v>
      </c>
      <c r="I12" s="60">
        <f t="shared" si="2"/>
        <v>1</v>
      </c>
      <c r="J12" s="89">
        <f>SUM(J4:J11)</f>
        <v>534606.00000000081</v>
      </c>
      <c r="K12" s="60">
        <f t="shared" si="3"/>
        <v>1</v>
      </c>
      <c r="L12" s="89">
        <f>SUM(L4:L11)</f>
        <v>826796</v>
      </c>
      <c r="M12" s="60">
        <f t="shared" si="4"/>
        <v>1</v>
      </c>
      <c r="N12" s="89">
        <f>SUM(N4:N11)</f>
        <v>123723.00000000003</v>
      </c>
      <c r="O12" s="60">
        <f t="shared" si="5"/>
        <v>1</v>
      </c>
      <c r="P12" s="89">
        <f>SUM(P4:P11)</f>
        <v>80055.999999999971</v>
      </c>
      <c r="Q12" s="60">
        <f t="shared" si="6"/>
        <v>1</v>
      </c>
      <c r="R12" s="89">
        <f>SUM(R4:R11)</f>
        <v>35724.999999999993</v>
      </c>
      <c r="S12" s="60">
        <f t="shared" si="7"/>
        <v>1</v>
      </c>
      <c r="T12" s="89">
        <f>SUM(T4:T11)</f>
        <v>125608.00000000003</v>
      </c>
      <c r="U12" s="60">
        <f t="shared" si="8"/>
        <v>1</v>
      </c>
      <c r="V12" s="89">
        <f>SUM(V4:V11)</f>
        <v>360614.0000000007</v>
      </c>
      <c r="W12" s="60">
        <f t="shared" si="9"/>
        <v>1</v>
      </c>
      <c r="X12" s="89">
        <f>SUM(X4:X11)</f>
        <v>7968.9999999999864</v>
      </c>
      <c r="Y12" s="60">
        <f t="shared" si="10"/>
        <v>1</v>
      </c>
      <c r="Z12" s="89">
        <f>SUM(Z4:Z11)</f>
        <v>140951.00000000006</v>
      </c>
      <c r="AA12" s="60">
        <f t="shared" si="11"/>
        <v>1</v>
      </c>
    </row>
    <row r="13" spans="1:27" x14ac:dyDescent="0.2">
      <c r="C13" s="1"/>
      <c r="E13" s="1"/>
      <c r="G13" s="1"/>
      <c r="I13" s="1"/>
      <c r="K13" s="1"/>
      <c r="M13" s="1"/>
      <c r="O13" s="1"/>
      <c r="Q13" s="1"/>
      <c r="S13" s="1"/>
      <c r="U13" s="1"/>
      <c r="W13" s="1"/>
      <c r="Y13" s="1"/>
      <c r="AA13" s="1"/>
    </row>
  </sheetData>
  <mergeCells count="10">
    <mergeCell ref="A1:AA1"/>
    <mergeCell ref="X2:AA2"/>
    <mergeCell ref="V2:W2"/>
    <mergeCell ref="N2:U2"/>
    <mergeCell ref="L2:M2"/>
    <mergeCell ref="A2:A3"/>
    <mergeCell ref="J2:K2"/>
    <mergeCell ref="H2:I2"/>
    <mergeCell ref="D2:G2"/>
    <mergeCell ref="B2:C2"/>
  </mergeCells>
  <phoneticPr fontId="0" type="noConversion"/>
  <pageMargins left="0.75" right="0.75" top="1" bottom="1" header="0.5" footer="0.5"/>
  <pageSetup paperSize="8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3"/>
  <sheetViews>
    <sheetView zoomScaleNormal="100" zoomScaleSheetLayoutView="130" workbookViewId="0">
      <pane ySplit="2" topLeftCell="A3" activePane="bottomLeft" state="frozen"/>
      <selection sqref="A1:N1"/>
      <selection pane="bottomLeft" activeCell="D24" sqref="D24"/>
    </sheetView>
  </sheetViews>
  <sheetFormatPr defaultRowHeight="12.75" outlineLevelRow="3" x14ac:dyDescent="0.2"/>
  <cols>
    <col min="1" max="1" width="31.28515625" style="3" customWidth="1"/>
    <col min="2" max="2" width="22.140625" style="3" bestFit="1" customWidth="1"/>
    <col min="3" max="3" width="10.140625" customWidth="1"/>
  </cols>
  <sheetData>
    <row r="1" spans="1:3" ht="23.25" customHeight="1" x14ac:dyDescent="0.2">
      <c r="A1" s="118" t="s">
        <v>180</v>
      </c>
      <c r="B1" s="119"/>
      <c r="C1" s="120"/>
    </row>
    <row r="2" spans="1:3" x14ac:dyDescent="0.2">
      <c r="A2" s="21" t="s">
        <v>88</v>
      </c>
      <c r="B2" s="21" t="s">
        <v>1</v>
      </c>
      <c r="C2" s="18" t="s">
        <v>90</v>
      </c>
    </row>
    <row r="3" spans="1:3" outlineLevel="2" x14ac:dyDescent="0.2">
      <c r="A3" s="14" t="s">
        <v>127</v>
      </c>
      <c r="B3" s="14" t="s">
        <v>66</v>
      </c>
      <c r="C3" s="2">
        <v>33584.000000000007</v>
      </c>
    </row>
    <row r="4" spans="1:3" outlineLevel="2" x14ac:dyDescent="0.2">
      <c r="A4" s="14" t="s">
        <v>127</v>
      </c>
      <c r="B4" s="14" t="s">
        <v>16</v>
      </c>
      <c r="C4" s="2">
        <v>20188.000000000004</v>
      </c>
    </row>
    <row r="5" spans="1:3" outlineLevel="2" x14ac:dyDescent="0.2">
      <c r="A5" s="14" t="s">
        <v>127</v>
      </c>
      <c r="B5" s="14" t="s">
        <v>21</v>
      </c>
      <c r="C5" s="2">
        <v>20377.000000000004</v>
      </c>
    </row>
    <row r="6" spans="1:3" outlineLevel="2" x14ac:dyDescent="0.2">
      <c r="A6" s="14" t="s">
        <v>127</v>
      </c>
      <c r="B6" s="14" t="s">
        <v>23</v>
      </c>
      <c r="C6" s="2">
        <v>38621</v>
      </c>
    </row>
    <row r="7" spans="1:3" outlineLevel="2" x14ac:dyDescent="0.2">
      <c r="A7" s="14" t="s">
        <v>127</v>
      </c>
      <c r="B7" s="14" t="s">
        <v>26</v>
      </c>
      <c r="C7" s="2">
        <v>95096.999999999985</v>
      </c>
    </row>
    <row r="8" spans="1:3" outlineLevel="2" x14ac:dyDescent="0.2">
      <c r="A8" s="14" t="s">
        <v>127</v>
      </c>
      <c r="B8" s="14" t="s">
        <v>22</v>
      </c>
      <c r="C8" s="2">
        <v>24497.999999999993</v>
      </c>
    </row>
    <row r="9" spans="1:3" outlineLevel="2" x14ac:dyDescent="0.2">
      <c r="A9" s="14" t="s">
        <v>127</v>
      </c>
      <c r="B9" s="14" t="s">
        <v>14</v>
      </c>
      <c r="C9" s="2">
        <v>19058.000000000004</v>
      </c>
    </row>
    <row r="10" spans="1:3" outlineLevel="2" x14ac:dyDescent="0.2">
      <c r="A10" s="14" t="s">
        <v>127</v>
      </c>
      <c r="B10" s="14" t="s">
        <v>11</v>
      </c>
      <c r="C10" s="2">
        <v>24344.999999999996</v>
      </c>
    </row>
    <row r="11" spans="1:3" outlineLevel="2" x14ac:dyDescent="0.2">
      <c r="A11" s="14" t="s">
        <v>127</v>
      </c>
      <c r="B11" s="14" t="s">
        <v>18</v>
      </c>
      <c r="C11" s="2">
        <v>35906.000000000007</v>
      </c>
    </row>
    <row r="12" spans="1:3" outlineLevel="2" x14ac:dyDescent="0.2">
      <c r="A12" s="14" t="s">
        <v>127</v>
      </c>
      <c r="B12" s="14" t="s">
        <v>24</v>
      </c>
      <c r="C12" s="2">
        <v>16610</v>
      </c>
    </row>
    <row r="13" spans="1:3" outlineLevel="2" x14ac:dyDescent="0.2">
      <c r="A13" s="14" t="s">
        <v>127</v>
      </c>
      <c r="B13" s="14" t="s">
        <v>20</v>
      </c>
      <c r="C13" s="2">
        <v>24786.999999999996</v>
      </c>
    </row>
    <row r="14" spans="1:3" outlineLevel="2" x14ac:dyDescent="0.2">
      <c r="A14" s="14" t="s">
        <v>127</v>
      </c>
      <c r="B14" s="14" t="s">
        <v>72</v>
      </c>
      <c r="C14" s="2">
        <v>18175.000000000004</v>
      </c>
    </row>
    <row r="15" spans="1:3" outlineLevel="2" x14ac:dyDescent="0.2">
      <c r="A15" s="14" t="s">
        <v>127</v>
      </c>
      <c r="B15" s="14" t="s">
        <v>25</v>
      </c>
      <c r="C15" s="2">
        <v>10732.999999999998</v>
      </c>
    </row>
    <row r="16" spans="1:3" outlineLevel="2" x14ac:dyDescent="0.2">
      <c r="A16" s="14" t="s">
        <v>127</v>
      </c>
      <c r="B16" s="14" t="s">
        <v>27</v>
      </c>
      <c r="C16" s="2">
        <v>85315.999999999971</v>
      </c>
    </row>
    <row r="17" spans="1:3" outlineLevel="2" x14ac:dyDescent="0.2">
      <c r="A17" s="14" t="s">
        <v>127</v>
      </c>
      <c r="B17" s="14" t="s">
        <v>17</v>
      </c>
      <c r="C17" s="2">
        <v>20110.999999999996</v>
      </c>
    </row>
    <row r="18" spans="1:3" outlineLevel="2" x14ac:dyDescent="0.2">
      <c r="A18" s="14" t="s">
        <v>127</v>
      </c>
      <c r="B18" s="14" t="s">
        <v>19</v>
      </c>
      <c r="C18" s="2">
        <v>39638.000000000007</v>
      </c>
    </row>
    <row r="19" spans="1:3" outlineLevel="2" x14ac:dyDescent="0.2">
      <c r="A19" s="14" t="s">
        <v>127</v>
      </c>
      <c r="B19" s="14" t="s">
        <v>68</v>
      </c>
      <c r="C19" s="2">
        <v>10654</v>
      </c>
    </row>
    <row r="20" spans="1:3" outlineLevel="2" x14ac:dyDescent="0.2">
      <c r="A20" s="14" t="s">
        <v>127</v>
      </c>
      <c r="B20" s="14" t="s">
        <v>12</v>
      </c>
      <c r="C20" s="2">
        <v>15137</v>
      </c>
    </row>
    <row r="21" spans="1:3" outlineLevel="2" x14ac:dyDescent="0.2">
      <c r="A21" s="14" t="s">
        <v>127</v>
      </c>
      <c r="B21" s="14" t="s">
        <v>15</v>
      </c>
      <c r="C21" s="2">
        <v>18821</v>
      </c>
    </row>
    <row r="22" spans="1:3" outlineLevel="2" x14ac:dyDescent="0.2">
      <c r="A22" s="14" t="s">
        <v>127</v>
      </c>
      <c r="B22" s="14" t="s">
        <v>13</v>
      </c>
      <c r="C22" s="2">
        <v>16396.000000000004</v>
      </c>
    </row>
    <row r="23" spans="1:3" outlineLevel="1" x14ac:dyDescent="0.2">
      <c r="A23" s="16" t="s">
        <v>132</v>
      </c>
      <c r="B23" s="14"/>
      <c r="C23" s="85">
        <f>SUM(C3:C22)</f>
        <v>588052</v>
      </c>
    </row>
    <row r="24" spans="1:3" outlineLevel="2" x14ac:dyDescent="0.2">
      <c r="A24" s="61" t="s">
        <v>149</v>
      </c>
      <c r="B24" s="14" t="s">
        <v>66</v>
      </c>
      <c r="C24" s="2">
        <v>114</v>
      </c>
    </row>
    <row r="25" spans="1:3" outlineLevel="2" x14ac:dyDescent="0.2">
      <c r="A25" s="61" t="s">
        <v>149</v>
      </c>
      <c r="B25" s="14" t="s">
        <v>16</v>
      </c>
      <c r="C25" s="86" t="s">
        <v>168</v>
      </c>
    </row>
    <row r="26" spans="1:3" outlineLevel="2" x14ac:dyDescent="0.2">
      <c r="A26" s="61" t="s">
        <v>149</v>
      </c>
      <c r="B26" s="14" t="s">
        <v>21</v>
      </c>
      <c r="C26" s="86" t="s">
        <v>168</v>
      </c>
    </row>
    <row r="27" spans="1:3" outlineLevel="2" x14ac:dyDescent="0.2">
      <c r="A27" s="61" t="s">
        <v>149</v>
      </c>
      <c r="B27" s="14" t="s">
        <v>23</v>
      </c>
      <c r="C27" s="86" t="s">
        <v>168</v>
      </c>
    </row>
    <row r="28" spans="1:3" outlineLevel="2" x14ac:dyDescent="0.2">
      <c r="A28" s="61" t="s">
        <v>149</v>
      </c>
      <c r="B28" s="14" t="s">
        <v>26</v>
      </c>
      <c r="C28" s="2">
        <v>1134</v>
      </c>
    </row>
    <row r="29" spans="1:3" outlineLevel="2" x14ac:dyDescent="0.2">
      <c r="A29" s="61" t="s">
        <v>149</v>
      </c>
      <c r="B29" s="14" t="s">
        <v>22</v>
      </c>
      <c r="C29" s="86" t="s">
        <v>168</v>
      </c>
    </row>
    <row r="30" spans="1:3" outlineLevel="2" x14ac:dyDescent="0.2">
      <c r="A30" s="61" t="s">
        <v>149</v>
      </c>
      <c r="B30" s="14" t="s">
        <v>14</v>
      </c>
      <c r="C30" s="2">
        <v>119</v>
      </c>
    </row>
    <row r="31" spans="1:3" outlineLevel="2" x14ac:dyDescent="0.2">
      <c r="A31" s="61" t="s">
        <v>149</v>
      </c>
      <c r="B31" s="14" t="s">
        <v>11</v>
      </c>
      <c r="C31" s="2">
        <v>161</v>
      </c>
    </row>
    <row r="32" spans="1:3" outlineLevel="2" x14ac:dyDescent="0.2">
      <c r="A32" s="61" t="s">
        <v>149</v>
      </c>
      <c r="B32" s="14" t="s">
        <v>18</v>
      </c>
      <c r="C32" s="86" t="s">
        <v>168</v>
      </c>
    </row>
    <row r="33" spans="1:3" outlineLevel="2" x14ac:dyDescent="0.2">
      <c r="A33" s="61" t="s">
        <v>149</v>
      </c>
      <c r="B33" s="14" t="s">
        <v>24</v>
      </c>
      <c r="C33" s="86" t="s">
        <v>168</v>
      </c>
    </row>
    <row r="34" spans="1:3" outlineLevel="2" x14ac:dyDescent="0.2">
      <c r="A34" s="61" t="s">
        <v>149</v>
      </c>
      <c r="B34" s="14" t="s">
        <v>20</v>
      </c>
      <c r="C34" s="86" t="s">
        <v>168</v>
      </c>
    </row>
    <row r="35" spans="1:3" outlineLevel="2" x14ac:dyDescent="0.2">
      <c r="A35" s="61" t="s">
        <v>149</v>
      </c>
      <c r="B35" s="14" t="s">
        <v>72</v>
      </c>
      <c r="C35" s="86" t="s">
        <v>168</v>
      </c>
    </row>
    <row r="36" spans="1:3" outlineLevel="2" x14ac:dyDescent="0.2">
      <c r="A36" s="61" t="s">
        <v>149</v>
      </c>
      <c r="B36" s="14" t="s">
        <v>25</v>
      </c>
      <c r="C36" s="86" t="s">
        <v>168</v>
      </c>
    </row>
    <row r="37" spans="1:3" outlineLevel="2" x14ac:dyDescent="0.2">
      <c r="A37" s="61" t="s">
        <v>149</v>
      </c>
      <c r="B37" s="14" t="s">
        <v>27</v>
      </c>
      <c r="C37" s="2">
        <v>837</v>
      </c>
    </row>
    <row r="38" spans="1:3" outlineLevel="2" x14ac:dyDescent="0.2">
      <c r="A38" s="61" t="s">
        <v>149</v>
      </c>
      <c r="B38" s="14" t="s">
        <v>17</v>
      </c>
      <c r="C38" s="86" t="s">
        <v>168</v>
      </c>
    </row>
    <row r="39" spans="1:3" outlineLevel="2" x14ac:dyDescent="0.2">
      <c r="A39" s="61" t="s">
        <v>149</v>
      </c>
      <c r="B39" s="14" t="s">
        <v>19</v>
      </c>
      <c r="C39" s="2">
        <v>474</v>
      </c>
    </row>
    <row r="40" spans="1:3" outlineLevel="2" x14ac:dyDescent="0.2">
      <c r="A40" s="61" t="s">
        <v>149</v>
      </c>
      <c r="B40" s="14" t="s">
        <v>68</v>
      </c>
      <c r="C40" s="2">
        <v>294</v>
      </c>
    </row>
    <row r="41" spans="1:3" outlineLevel="2" x14ac:dyDescent="0.2">
      <c r="A41" s="61" t="s">
        <v>149</v>
      </c>
      <c r="B41" s="14" t="s">
        <v>12</v>
      </c>
      <c r="C41" s="86" t="s">
        <v>168</v>
      </c>
    </row>
    <row r="42" spans="1:3" outlineLevel="2" x14ac:dyDescent="0.2">
      <c r="A42" s="61" t="s">
        <v>149</v>
      </c>
      <c r="B42" s="14" t="s">
        <v>15</v>
      </c>
      <c r="C42" s="86" t="s">
        <v>168</v>
      </c>
    </row>
    <row r="43" spans="1:3" outlineLevel="2" x14ac:dyDescent="0.2">
      <c r="A43" s="61" t="s">
        <v>149</v>
      </c>
      <c r="B43" s="14" t="s">
        <v>13</v>
      </c>
      <c r="C43" s="2">
        <v>58</v>
      </c>
    </row>
    <row r="44" spans="1:3" outlineLevel="1" x14ac:dyDescent="0.2">
      <c r="A44" s="16" t="s">
        <v>152</v>
      </c>
      <c r="B44" s="14"/>
      <c r="C44" s="85">
        <f>SUM(C24:C43)</f>
        <v>3191</v>
      </c>
    </row>
    <row r="45" spans="1:3" outlineLevel="2" x14ac:dyDescent="0.2">
      <c r="A45" s="14" t="s">
        <v>128</v>
      </c>
      <c r="B45" s="14" t="s">
        <v>66</v>
      </c>
      <c r="C45" s="2">
        <v>7788.9999999999982</v>
      </c>
    </row>
    <row r="46" spans="1:3" outlineLevel="2" x14ac:dyDescent="0.2">
      <c r="A46" s="14" t="s">
        <v>128</v>
      </c>
      <c r="B46" s="14" t="s">
        <v>16</v>
      </c>
      <c r="C46" s="2">
        <v>5315</v>
      </c>
    </row>
    <row r="47" spans="1:3" outlineLevel="2" x14ac:dyDescent="0.2">
      <c r="A47" s="14" t="s">
        <v>128</v>
      </c>
      <c r="B47" s="14" t="s">
        <v>21</v>
      </c>
      <c r="C47" s="2">
        <v>5508</v>
      </c>
    </row>
    <row r="48" spans="1:3" outlineLevel="2" x14ac:dyDescent="0.2">
      <c r="A48" s="14" t="s">
        <v>128</v>
      </c>
      <c r="B48" s="14" t="s">
        <v>23</v>
      </c>
      <c r="C48" s="2">
        <v>9659.9999999999982</v>
      </c>
    </row>
    <row r="49" spans="1:3" outlineLevel="2" x14ac:dyDescent="0.2">
      <c r="A49" s="14" t="s">
        <v>128</v>
      </c>
      <c r="B49" s="14" t="s">
        <v>26</v>
      </c>
      <c r="C49" s="2">
        <v>37069</v>
      </c>
    </row>
    <row r="50" spans="1:3" outlineLevel="2" x14ac:dyDescent="0.2">
      <c r="A50" s="14" t="s">
        <v>128</v>
      </c>
      <c r="B50" s="14" t="s">
        <v>22</v>
      </c>
      <c r="C50" s="2">
        <v>6877.0000000000009</v>
      </c>
    </row>
    <row r="51" spans="1:3" outlineLevel="2" x14ac:dyDescent="0.2">
      <c r="A51" s="14" t="s">
        <v>128</v>
      </c>
      <c r="B51" s="14" t="s">
        <v>14</v>
      </c>
      <c r="C51" s="2">
        <v>6195</v>
      </c>
    </row>
    <row r="52" spans="1:3" outlineLevel="2" x14ac:dyDescent="0.2">
      <c r="A52" s="14" t="s">
        <v>128</v>
      </c>
      <c r="B52" s="14" t="s">
        <v>11</v>
      </c>
      <c r="C52" s="2">
        <v>6530</v>
      </c>
    </row>
    <row r="53" spans="1:3" outlineLevel="2" x14ac:dyDescent="0.2">
      <c r="A53" s="14" t="s">
        <v>128</v>
      </c>
      <c r="B53" s="14" t="s">
        <v>18</v>
      </c>
      <c r="C53" s="2">
        <v>9628</v>
      </c>
    </row>
    <row r="54" spans="1:3" outlineLevel="2" x14ac:dyDescent="0.2">
      <c r="A54" s="14" t="s">
        <v>128</v>
      </c>
      <c r="B54" s="14" t="s">
        <v>24</v>
      </c>
      <c r="C54" s="2">
        <v>6133.0000000000009</v>
      </c>
    </row>
    <row r="55" spans="1:3" outlineLevel="2" x14ac:dyDescent="0.2">
      <c r="A55" s="14" t="s">
        <v>128</v>
      </c>
      <c r="B55" s="14" t="s">
        <v>20</v>
      </c>
      <c r="C55" s="2">
        <v>6180.0000000000018</v>
      </c>
    </row>
    <row r="56" spans="1:3" outlineLevel="2" x14ac:dyDescent="0.2">
      <c r="A56" s="14" t="s">
        <v>128</v>
      </c>
      <c r="B56" s="14" t="s">
        <v>72</v>
      </c>
      <c r="C56" s="2">
        <v>4075</v>
      </c>
    </row>
    <row r="57" spans="1:3" outlineLevel="2" x14ac:dyDescent="0.2">
      <c r="A57" s="14" t="s">
        <v>128</v>
      </c>
      <c r="B57" s="14" t="s">
        <v>25</v>
      </c>
      <c r="C57" s="2">
        <v>2296</v>
      </c>
    </row>
    <row r="58" spans="1:3" outlineLevel="2" x14ac:dyDescent="0.2">
      <c r="A58" s="14" t="s">
        <v>128</v>
      </c>
      <c r="B58" s="14" t="s">
        <v>27</v>
      </c>
      <c r="C58" s="2">
        <v>15561.999999999998</v>
      </c>
    </row>
    <row r="59" spans="1:3" outlineLevel="2" x14ac:dyDescent="0.2">
      <c r="A59" s="14" t="s">
        <v>128</v>
      </c>
      <c r="B59" s="14" t="s">
        <v>17</v>
      </c>
      <c r="C59" s="2">
        <v>2928.9999999999995</v>
      </c>
    </row>
    <row r="60" spans="1:3" outlineLevel="2" x14ac:dyDescent="0.2">
      <c r="A60" s="14" t="s">
        <v>128</v>
      </c>
      <c r="B60" s="14" t="s">
        <v>19</v>
      </c>
      <c r="C60" s="2">
        <v>6660</v>
      </c>
    </row>
    <row r="61" spans="1:3" outlineLevel="2" x14ac:dyDescent="0.2">
      <c r="A61" s="14" t="s">
        <v>128</v>
      </c>
      <c r="B61" s="14" t="s">
        <v>68</v>
      </c>
      <c r="C61" s="2">
        <v>3161</v>
      </c>
    </row>
    <row r="62" spans="1:3" outlineLevel="2" x14ac:dyDescent="0.2">
      <c r="A62" s="14" t="s">
        <v>128</v>
      </c>
      <c r="B62" s="14" t="s">
        <v>12</v>
      </c>
      <c r="C62" s="2">
        <v>3432</v>
      </c>
    </row>
    <row r="63" spans="1:3" outlineLevel="2" x14ac:dyDescent="0.2">
      <c r="A63" s="14" t="s">
        <v>128</v>
      </c>
      <c r="B63" s="14" t="s">
        <v>15</v>
      </c>
      <c r="C63" s="2">
        <v>5119</v>
      </c>
    </row>
    <row r="64" spans="1:3" outlineLevel="2" x14ac:dyDescent="0.2">
      <c r="A64" s="14" t="s">
        <v>128</v>
      </c>
      <c r="B64" s="14" t="s">
        <v>13</v>
      </c>
      <c r="C64" s="2">
        <v>3809</v>
      </c>
    </row>
    <row r="65" spans="1:3" outlineLevel="1" x14ac:dyDescent="0.2">
      <c r="A65" s="16" t="s">
        <v>133</v>
      </c>
      <c r="B65" s="14"/>
      <c r="C65" s="85">
        <f>SUM(C45:C64)</f>
        <v>153927</v>
      </c>
    </row>
    <row r="66" spans="1:3" outlineLevel="2" x14ac:dyDescent="0.2">
      <c r="A66" s="14" t="s">
        <v>129</v>
      </c>
      <c r="B66" s="14" t="s">
        <v>66</v>
      </c>
      <c r="C66" s="2">
        <v>780</v>
      </c>
    </row>
    <row r="67" spans="1:3" outlineLevel="2" x14ac:dyDescent="0.2">
      <c r="A67" s="14" t="s">
        <v>129</v>
      </c>
      <c r="B67" s="14" t="s">
        <v>16</v>
      </c>
      <c r="C67" s="2">
        <v>420</v>
      </c>
    </row>
    <row r="68" spans="1:3" outlineLevel="2" x14ac:dyDescent="0.2">
      <c r="A68" s="14" t="s">
        <v>129</v>
      </c>
      <c r="B68" s="14" t="s">
        <v>21</v>
      </c>
      <c r="C68" s="2">
        <v>442</v>
      </c>
    </row>
    <row r="69" spans="1:3" outlineLevel="2" x14ac:dyDescent="0.2">
      <c r="A69" s="14" t="s">
        <v>129</v>
      </c>
      <c r="B69" s="14" t="s">
        <v>23</v>
      </c>
      <c r="C69" s="2">
        <v>564</v>
      </c>
    </row>
    <row r="70" spans="1:3" outlineLevel="2" x14ac:dyDescent="0.2">
      <c r="A70" s="14" t="s">
        <v>129</v>
      </c>
      <c r="B70" s="14" t="s">
        <v>26</v>
      </c>
      <c r="C70" s="2">
        <v>1945</v>
      </c>
    </row>
    <row r="71" spans="1:3" outlineLevel="2" x14ac:dyDescent="0.2">
      <c r="A71" s="14" t="s">
        <v>129</v>
      </c>
      <c r="B71" s="14" t="s">
        <v>22</v>
      </c>
      <c r="C71" s="2">
        <v>525</v>
      </c>
    </row>
    <row r="72" spans="1:3" outlineLevel="2" x14ac:dyDescent="0.2">
      <c r="A72" s="14" t="s">
        <v>129</v>
      </c>
      <c r="B72" s="14" t="s">
        <v>14</v>
      </c>
      <c r="C72" s="2">
        <v>355</v>
      </c>
    </row>
    <row r="73" spans="1:3" outlineLevel="2" x14ac:dyDescent="0.2">
      <c r="A73" s="14" t="s">
        <v>129</v>
      </c>
      <c r="B73" s="14" t="s">
        <v>11</v>
      </c>
      <c r="C73" s="2">
        <v>161</v>
      </c>
    </row>
    <row r="74" spans="1:3" outlineLevel="2" x14ac:dyDescent="0.2">
      <c r="A74" s="14" t="s">
        <v>129</v>
      </c>
      <c r="B74" s="14" t="s">
        <v>18</v>
      </c>
      <c r="C74" s="2">
        <v>457</v>
      </c>
    </row>
    <row r="75" spans="1:3" outlineLevel="2" x14ac:dyDescent="0.2">
      <c r="A75" s="14" t="s">
        <v>129</v>
      </c>
      <c r="B75" s="14" t="s">
        <v>24</v>
      </c>
      <c r="C75" s="2">
        <v>560</v>
      </c>
    </row>
    <row r="76" spans="1:3" outlineLevel="2" x14ac:dyDescent="0.2">
      <c r="A76" s="14" t="s">
        <v>129</v>
      </c>
      <c r="B76" s="14" t="s">
        <v>20</v>
      </c>
      <c r="C76" s="2">
        <v>676</v>
      </c>
    </row>
    <row r="77" spans="1:3" outlineLevel="2" x14ac:dyDescent="0.2">
      <c r="A77" s="14" t="s">
        <v>129</v>
      </c>
      <c r="B77" s="14" t="s">
        <v>72</v>
      </c>
      <c r="C77" s="2">
        <v>152</v>
      </c>
    </row>
    <row r="78" spans="1:3" outlineLevel="2" x14ac:dyDescent="0.2">
      <c r="A78" s="14" t="s">
        <v>129</v>
      </c>
      <c r="B78" s="14" t="s">
        <v>25</v>
      </c>
      <c r="C78" s="2">
        <v>125</v>
      </c>
    </row>
    <row r="79" spans="1:3" outlineLevel="2" x14ac:dyDescent="0.2">
      <c r="A79" s="14" t="s">
        <v>129</v>
      </c>
      <c r="B79" s="14" t="s">
        <v>27</v>
      </c>
      <c r="C79" s="2">
        <v>961</v>
      </c>
    </row>
    <row r="80" spans="1:3" outlineLevel="2" x14ac:dyDescent="0.2">
      <c r="A80" s="14" t="s">
        <v>129</v>
      </c>
      <c r="B80" s="14" t="s">
        <v>17</v>
      </c>
      <c r="C80" s="2">
        <v>815</v>
      </c>
    </row>
    <row r="81" spans="1:3" outlineLevel="2" x14ac:dyDescent="0.2">
      <c r="A81" s="14" t="s">
        <v>129</v>
      </c>
      <c r="B81" s="14" t="s">
        <v>19</v>
      </c>
      <c r="C81" s="2">
        <v>691</v>
      </c>
    </row>
    <row r="82" spans="1:3" outlineLevel="2" x14ac:dyDescent="0.2">
      <c r="A82" s="14" t="s">
        <v>129</v>
      </c>
      <c r="B82" s="14" t="s">
        <v>68</v>
      </c>
      <c r="C82" s="2">
        <v>653</v>
      </c>
    </row>
    <row r="83" spans="1:3" outlineLevel="2" x14ac:dyDescent="0.2">
      <c r="A83" s="14" t="s">
        <v>129</v>
      </c>
      <c r="B83" s="14" t="s">
        <v>12</v>
      </c>
      <c r="C83" s="2">
        <v>275</v>
      </c>
    </row>
    <row r="84" spans="1:3" outlineLevel="2" x14ac:dyDescent="0.2">
      <c r="A84" s="14" t="s">
        <v>129</v>
      </c>
      <c r="B84" s="14" t="s">
        <v>15</v>
      </c>
      <c r="C84" s="2">
        <v>242</v>
      </c>
    </row>
    <row r="85" spans="1:3" outlineLevel="2" x14ac:dyDescent="0.2">
      <c r="A85" s="14" t="s">
        <v>129</v>
      </c>
      <c r="B85" s="14" t="s">
        <v>13</v>
      </c>
      <c r="C85" s="2">
        <v>87</v>
      </c>
    </row>
    <row r="86" spans="1:3" outlineLevel="1" x14ac:dyDescent="0.2">
      <c r="A86" s="16" t="s">
        <v>134</v>
      </c>
      <c r="B86" s="14"/>
      <c r="C86" s="85">
        <f>SUM(C66:C85)</f>
        <v>10886</v>
      </c>
    </row>
    <row r="87" spans="1:3" outlineLevel="3" x14ac:dyDescent="0.2">
      <c r="A87" s="61" t="s">
        <v>153</v>
      </c>
      <c r="B87" s="14" t="s">
        <v>66</v>
      </c>
      <c r="C87" s="2">
        <v>452</v>
      </c>
    </row>
    <row r="88" spans="1:3" outlineLevel="3" x14ac:dyDescent="0.2">
      <c r="A88" s="61" t="s">
        <v>153</v>
      </c>
      <c r="B88" s="14" t="s">
        <v>16</v>
      </c>
      <c r="C88" s="2">
        <v>306</v>
      </c>
    </row>
    <row r="89" spans="1:3" outlineLevel="3" x14ac:dyDescent="0.2">
      <c r="A89" s="61" t="s">
        <v>153</v>
      </c>
      <c r="B89" s="14" t="s">
        <v>21</v>
      </c>
      <c r="C89" s="2">
        <v>69</v>
      </c>
    </row>
    <row r="90" spans="1:3" outlineLevel="3" x14ac:dyDescent="0.2">
      <c r="A90" s="61" t="s">
        <v>153</v>
      </c>
      <c r="B90" s="14" t="s">
        <v>23</v>
      </c>
      <c r="C90" s="86" t="s">
        <v>168</v>
      </c>
    </row>
    <row r="91" spans="1:3" outlineLevel="3" x14ac:dyDescent="0.2">
      <c r="A91" s="61" t="s">
        <v>153</v>
      </c>
      <c r="B91" s="14" t="s">
        <v>26</v>
      </c>
      <c r="C91" s="2">
        <v>234</v>
      </c>
    </row>
    <row r="92" spans="1:3" outlineLevel="3" x14ac:dyDescent="0.2">
      <c r="A92" s="61" t="s">
        <v>153</v>
      </c>
      <c r="B92" s="14" t="s">
        <v>22</v>
      </c>
      <c r="C92" s="2">
        <v>134</v>
      </c>
    </row>
    <row r="93" spans="1:3" outlineLevel="3" x14ac:dyDescent="0.2">
      <c r="A93" s="61" t="s">
        <v>153</v>
      </c>
      <c r="B93" s="14" t="s">
        <v>14</v>
      </c>
      <c r="C93" s="2">
        <v>186</v>
      </c>
    </row>
    <row r="94" spans="1:3" outlineLevel="3" x14ac:dyDescent="0.2">
      <c r="A94" s="61" t="s">
        <v>153</v>
      </c>
      <c r="B94" s="14" t="s">
        <v>11</v>
      </c>
      <c r="C94" s="2">
        <v>306</v>
      </c>
    </row>
    <row r="95" spans="1:3" outlineLevel="3" x14ac:dyDescent="0.2">
      <c r="A95" s="61" t="s">
        <v>153</v>
      </c>
      <c r="B95" s="14" t="s">
        <v>18</v>
      </c>
      <c r="C95" s="2">
        <v>34</v>
      </c>
    </row>
    <row r="96" spans="1:3" outlineLevel="3" x14ac:dyDescent="0.2">
      <c r="A96" s="61" t="s">
        <v>153</v>
      </c>
      <c r="B96" s="14" t="s">
        <v>24</v>
      </c>
      <c r="C96" s="2">
        <v>43</v>
      </c>
    </row>
    <row r="97" spans="1:3" outlineLevel="3" x14ac:dyDescent="0.2">
      <c r="A97" s="61" t="s">
        <v>153</v>
      </c>
      <c r="B97" s="14" t="s">
        <v>20</v>
      </c>
      <c r="C97" s="2">
        <v>179</v>
      </c>
    </row>
    <row r="98" spans="1:3" outlineLevel="3" x14ac:dyDescent="0.2">
      <c r="A98" s="61" t="s">
        <v>153</v>
      </c>
      <c r="B98" s="14" t="s">
        <v>72</v>
      </c>
      <c r="C98" s="2">
        <v>145</v>
      </c>
    </row>
    <row r="99" spans="1:3" outlineLevel="3" x14ac:dyDescent="0.2">
      <c r="A99" s="61" t="s">
        <v>153</v>
      </c>
      <c r="B99" s="14" t="s">
        <v>25</v>
      </c>
      <c r="C99" s="2">
        <v>92</v>
      </c>
    </row>
    <row r="100" spans="1:3" outlineLevel="3" x14ac:dyDescent="0.2">
      <c r="A100" s="61" t="s">
        <v>153</v>
      </c>
      <c r="B100" s="14" t="s">
        <v>27</v>
      </c>
      <c r="C100" s="2">
        <v>210</v>
      </c>
    </row>
    <row r="101" spans="1:3" outlineLevel="3" x14ac:dyDescent="0.2">
      <c r="A101" s="61" t="s">
        <v>153</v>
      </c>
      <c r="B101" s="14" t="s">
        <v>17</v>
      </c>
      <c r="C101" s="2">
        <v>186</v>
      </c>
    </row>
    <row r="102" spans="1:3" outlineLevel="3" x14ac:dyDescent="0.2">
      <c r="A102" s="61" t="s">
        <v>153</v>
      </c>
      <c r="B102" s="14" t="s">
        <v>19</v>
      </c>
      <c r="C102" s="2">
        <v>296</v>
      </c>
    </row>
    <row r="103" spans="1:3" outlineLevel="3" x14ac:dyDescent="0.2">
      <c r="A103" s="61" t="s">
        <v>153</v>
      </c>
      <c r="B103" s="14" t="s">
        <v>68</v>
      </c>
      <c r="C103" s="2">
        <v>530</v>
      </c>
    </row>
    <row r="104" spans="1:3" outlineLevel="3" x14ac:dyDescent="0.2">
      <c r="A104" s="61" t="s">
        <v>153</v>
      </c>
      <c r="B104" s="14" t="s">
        <v>12</v>
      </c>
      <c r="C104" s="2">
        <v>111</v>
      </c>
    </row>
    <row r="105" spans="1:3" outlineLevel="3" x14ac:dyDescent="0.2">
      <c r="A105" s="61" t="s">
        <v>153</v>
      </c>
      <c r="B105" s="14" t="s">
        <v>15</v>
      </c>
      <c r="C105" s="86" t="s">
        <v>168</v>
      </c>
    </row>
    <row r="106" spans="1:3" outlineLevel="3" x14ac:dyDescent="0.2">
      <c r="A106" s="61" t="s">
        <v>153</v>
      </c>
      <c r="B106" s="14" t="s">
        <v>13</v>
      </c>
      <c r="C106" s="86" t="s">
        <v>168</v>
      </c>
    </row>
    <row r="107" spans="1:3" outlineLevel="1" x14ac:dyDescent="0.2">
      <c r="A107" s="16" t="s">
        <v>154</v>
      </c>
      <c r="B107" s="14"/>
      <c r="C107" s="85">
        <f>SUM(C87:C106)</f>
        <v>3513</v>
      </c>
    </row>
    <row r="108" spans="1:3" outlineLevel="2" x14ac:dyDescent="0.2">
      <c r="A108" s="14" t="s">
        <v>130</v>
      </c>
      <c r="B108" s="14" t="s">
        <v>66</v>
      </c>
      <c r="C108" s="2">
        <v>9147</v>
      </c>
    </row>
    <row r="109" spans="1:3" outlineLevel="2" x14ac:dyDescent="0.2">
      <c r="A109" s="14" t="s">
        <v>130</v>
      </c>
      <c r="B109" s="14" t="s">
        <v>16</v>
      </c>
      <c r="C109" s="2">
        <v>3528.0000000000005</v>
      </c>
    </row>
    <row r="110" spans="1:3" outlineLevel="2" x14ac:dyDescent="0.2">
      <c r="A110" s="14" t="s">
        <v>130</v>
      </c>
      <c r="B110" s="14" t="s">
        <v>21</v>
      </c>
      <c r="C110" s="2">
        <v>4882.0000000000009</v>
      </c>
    </row>
    <row r="111" spans="1:3" outlineLevel="2" x14ac:dyDescent="0.2">
      <c r="A111" s="14" t="s">
        <v>130</v>
      </c>
      <c r="B111" s="14" t="s">
        <v>23</v>
      </c>
      <c r="C111" s="2">
        <v>9279.0000000000018</v>
      </c>
    </row>
    <row r="112" spans="1:3" outlineLevel="2" x14ac:dyDescent="0.2">
      <c r="A112" s="14" t="s">
        <v>130</v>
      </c>
      <c r="B112" s="14" t="s">
        <v>26</v>
      </c>
      <c r="C112" s="2">
        <v>23288</v>
      </c>
    </row>
    <row r="113" spans="1:3" outlineLevel="2" x14ac:dyDescent="0.2">
      <c r="A113" s="14" t="s">
        <v>130</v>
      </c>
      <c r="B113" s="14" t="s">
        <v>22</v>
      </c>
      <c r="C113" s="2">
        <v>8263</v>
      </c>
    </row>
    <row r="114" spans="1:3" outlineLevel="2" x14ac:dyDescent="0.2">
      <c r="A114" s="14" t="s">
        <v>130</v>
      </c>
      <c r="B114" s="14" t="s">
        <v>14</v>
      </c>
      <c r="C114" s="2">
        <v>7952</v>
      </c>
    </row>
    <row r="115" spans="1:3" outlineLevel="2" x14ac:dyDescent="0.2">
      <c r="A115" s="14" t="s">
        <v>130</v>
      </c>
      <c r="B115" s="14" t="s">
        <v>11</v>
      </c>
      <c r="C115" s="2">
        <v>6146.0000000000009</v>
      </c>
    </row>
    <row r="116" spans="1:3" outlineLevel="2" x14ac:dyDescent="0.2">
      <c r="A116" s="14" t="s">
        <v>130</v>
      </c>
      <c r="B116" s="14" t="s">
        <v>18</v>
      </c>
      <c r="C116" s="2">
        <v>9401</v>
      </c>
    </row>
    <row r="117" spans="1:3" outlineLevel="2" x14ac:dyDescent="0.2">
      <c r="A117" s="14" t="s">
        <v>130</v>
      </c>
      <c r="B117" s="14" t="s">
        <v>24</v>
      </c>
      <c r="C117" s="2">
        <v>2268</v>
      </c>
    </row>
    <row r="118" spans="1:3" outlineLevel="2" x14ac:dyDescent="0.2">
      <c r="A118" s="14" t="s">
        <v>130</v>
      </c>
      <c r="B118" s="14" t="s">
        <v>20</v>
      </c>
      <c r="C118" s="2">
        <v>4764.9999999999991</v>
      </c>
    </row>
    <row r="119" spans="1:3" outlineLevel="2" x14ac:dyDescent="0.2">
      <c r="A119" s="14" t="s">
        <v>130</v>
      </c>
      <c r="B119" s="14" t="s">
        <v>72</v>
      </c>
      <c r="C119" s="2">
        <v>2914.0000000000005</v>
      </c>
    </row>
    <row r="120" spans="1:3" outlineLevel="2" x14ac:dyDescent="0.2">
      <c r="A120" s="14" t="s">
        <v>130</v>
      </c>
      <c r="B120" s="14" t="s">
        <v>25</v>
      </c>
      <c r="C120" s="2">
        <v>1151</v>
      </c>
    </row>
    <row r="121" spans="1:3" outlineLevel="2" x14ac:dyDescent="0.2">
      <c r="A121" s="14" t="s">
        <v>130</v>
      </c>
      <c r="B121" s="14" t="s">
        <v>27</v>
      </c>
      <c r="C121" s="2">
        <v>7182</v>
      </c>
    </row>
    <row r="122" spans="1:3" outlineLevel="2" x14ac:dyDescent="0.2">
      <c r="A122" s="14" t="s">
        <v>130</v>
      </c>
      <c r="B122" s="14" t="s">
        <v>17</v>
      </c>
      <c r="C122" s="2">
        <v>4302</v>
      </c>
    </row>
    <row r="123" spans="1:3" outlineLevel="2" x14ac:dyDescent="0.2">
      <c r="A123" s="14" t="s">
        <v>130</v>
      </c>
      <c r="B123" s="14" t="s">
        <v>19</v>
      </c>
      <c r="C123" s="2">
        <v>6436</v>
      </c>
    </row>
    <row r="124" spans="1:3" outlineLevel="2" x14ac:dyDescent="0.2">
      <c r="A124" s="14" t="s">
        <v>130</v>
      </c>
      <c r="B124" s="14" t="s">
        <v>68</v>
      </c>
      <c r="C124" s="2">
        <v>1479</v>
      </c>
    </row>
    <row r="125" spans="1:3" outlineLevel="2" x14ac:dyDescent="0.2">
      <c r="A125" s="14" t="s">
        <v>130</v>
      </c>
      <c r="B125" s="14" t="s">
        <v>12</v>
      </c>
      <c r="C125" s="2">
        <v>2928</v>
      </c>
    </row>
    <row r="126" spans="1:3" outlineLevel="2" x14ac:dyDescent="0.2">
      <c r="A126" s="14" t="s">
        <v>130</v>
      </c>
      <c r="B126" s="14" t="s">
        <v>15</v>
      </c>
      <c r="C126" s="2">
        <v>3928.9999999999995</v>
      </c>
    </row>
    <row r="127" spans="1:3" outlineLevel="2" x14ac:dyDescent="0.2">
      <c r="A127" s="14" t="s">
        <v>130</v>
      </c>
      <c r="B127" s="14" t="s">
        <v>13</v>
      </c>
      <c r="C127" s="2">
        <v>4385</v>
      </c>
    </row>
    <row r="128" spans="1:3" outlineLevel="1" x14ac:dyDescent="0.2">
      <c r="A128" s="16" t="s">
        <v>135</v>
      </c>
      <c r="B128" s="14"/>
      <c r="C128" s="85">
        <f>SUM(C108:C127)</f>
        <v>123625</v>
      </c>
    </row>
    <row r="129" spans="1:3" outlineLevel="2" x14ac:dyDescent="0.2">
      <c r="A129" s="14" t="s">
        <v>131</v>
      </c>
      <c r="B129" s="14" t="s">
        <v>66</v>
      </c>
      <c r="C129" s="2">
        <v>1119</v>
      </c>
    </row>
    <row r="130" spans="1:3" outlineLevel="2" x14ac:dyDescent="0.2">
      <c r="A130" s="14" t="s">
        <v>131</v>
      </c>
      <c r="B130" s="14" t="s">
        <v>16</v>
      </c>
      <c r="C130" s="2">
        <v>206</v>
      </c>
    </row>
    <row r="131" spans="1:3" outlineLevel="2" x14ac:dyDescent="0.2">
      <c r="A131" s="14" t="s">
        <v>131</v>
      </c>
      <c r="B131" s="14" t="s">
        <v>21</v>
      </c>
      <c r="C131" s="2">
        <v>198</v>
      </c>
    </row>
    <row r="132" spans="1:3" outlineLevel="2" x14ac:dyDescent="0.2">
      <c r="A132" s="14" t="s">
        <v>131</v>
      </c>
      <c r="B132" s="14" t="s">
        <v>23</v>
      </c>
      <c r="C132" s="2">
        <v>287</v>
      </c>
    </row>
    <row r="133" spans="1:3" outlineLevel="2" x14ac:dyDescent="0.2">
      <c r="A133" s="14" t="s">
        <v>131</v>
      </c>
      <c r="B133" s="14" t="s">
        <v>26</v>
      </c>
      <c r="C133" s="2">
        <v>675.00000000000011</v>
      </c>
    </row>
    <row r="134" spans="1:3" outlineLevel="2" x14ac:dyDescent="0.2">
      <c r="A134" s="14" t="s">
        <v>131</v>
      </c>
      <c r="B134" s="14" t="s">
        <v>22</v>
      </c>
      <c r="C134" s="2">
        <v>371</v>
      </c>
    </row>
    <row r="135" spans="1:3" outlineLevel="2" x14ac:dyDescent="0.2">
      <c r="A135" s="14" t="s">
        <v>131</v>
      </c>
      <c r="B135" s="14" t="s">
        <v>14</v>
      </c>
      <c r="C135" s="2">
        <v>131</v>
      </c>
    </row>
    <row r="136" spans="1:3" outlineLevel="2" x14ac:dyDescent="0.2">
      <c r="A136" s="14" t="s">
        <v>131</v>
      </c>
      <c r="B136" s="14" t="s">
        <v>11</v>
      </c>
      <c r="C136" s="2">
        <v>581</v>
      </c>
    </row>
    <row r="137" spans="1:3" outlineLevel="2" x14ac:dyDescent="0.2">
      <c r="A137" s="14" t="s">
        <v>131</v>
      </c>
      <c r="B137" s="14" t="s">
        <v>18</v>
      </c>
      <c r="C137" s="2">
        <v>210</v>
      </c>
    </row>
    <row r="138" spans="1:3" outlineLevel="2" x14ac:dyDescent="0.2">
      <c r="A138" s="14" t="s">
        <v>131</v>
      </c>
      <c r="B138" s="14" t="s">
        <v>24</v>
      </c>
      <c r="C138" s="2">
        <v>624</v>
      </c>
    </row>
    <row r="139" spans="1:3" outlineLevel="2" x14ac:dyDescent="0.2">
      <c r="A139" s="14" t="s">
        <v>131</v>
      </c>
      <c r="B139" s="14" t="s">
        <v>20</v>
      </c>
      <c r="C139" s="2">
        <v>982</v>
      </c>
    </row>
    <row r="140" spans="1:3" outlineLevel="2" x14ac:dyDescent="0.2">
      <c r="A140" s="14" t="s">
        <v>131</v>
      </c>
      <c r="B140" s="14" t="s">
        <v>72</v>
      </c>
      <c r="C140" s="2">
        <v>215</v>
      </c>
    </row>
    <row r="141" spans="1:3" outlineLevel="2" x14ac:dyDescent="0.2">
      <c r="A141" s="14" t="s">
        <v>131</v>
      </c>
      <c r="B141" s="14" t="s">
        <v>25</v>
      </c>
      <c r="C141" s="2">
        <v>139</v>
      </c>
    </row>
    <row r="142" spans="1:3" outlineLevel="2" x14ac:dyDescent="0.2">
      <c r="A142" s="14" t="s">
        <v>131</v>
      </c>
      <c r="B142" s="14" t="s">
        <v>27</v>
      </c>
      <c r="C142" s="2">
        <v>167</v>
      </c>
    </row>
    <row r="143" spans="1:3" outlineLevel="2" x14ac:dyDescent="0.2">
      <c r="A143" s="14" t="s">
        <v>131</v>
      </c>
      <c r="B143" s="14" t="s">
        <v>17</v>
      </c>
      <c r="C143" s="2">
        <v>794</v>
      </c>
    </row>
    <row r="144" spans="1:3" outlineLevel="2" x14ac:dyDescent="0.2">
      <c r="A144" s="14" t="s">
        <v>131</v>
      </c>
      <c r="B144" s="14" t="s">
        <v>19</v>
      </c>
      <c r="C144" s="86" t="s">
        <v>168</v>
      </c>
    </row>
    <row r="145" spans="1:3" outlineLevel="2" x14ac:dyDescent="0.2">
      <c r="A145" s="14" t="s">
        <v>131</v>
      </c>
      <c r="B145" s="14" t="s">
        <v>68</v>
      </c>
      <c r="C145" s="2">
        <v>92</v>
      </c>
    </row>
    <row r="146" spans="1:3" outlineLevel="2" x14ac:dyDescent="0.2">
      <c r="A146" s="14" t="s">
        <v>131</v>
      </c>
      <c r="B146" s="14" t="s">
        <v>12</v>
      </c>
      <c r="C146" s="86" t="s">
        <v>168</v>
      </c>
    </row>
    <row r="147" spans="1:3" outlineLevel="2" x14ac:dyDescent="0.2">
      <c r="A147" s="14" t="s">
        <v>131</v>
      </c>
      <c r="B147" s="14" t="s">
        <v>15</v>
      </c>
      <c r="C147" s="2">
        <v>21</v>
      </c>
    </row>
    <row r="148" spans="1:3" outlineLevel="2" x14ac:dyDescent="0.2">
      <c r="A148" s="14" t="s">
        <v>131</v>
      </c>
      <c r="B148" s="14" t="s">
        <v>13</v>
      </c>
      <c r="C148" s="2">
        <v>75</v>
      </c>
    </row>
    <row r="149" spans="1:3" outlineLevel="1" x14ac:dyDescent="0.2">
      <c r="A149" s="16" t="s">
        <v>136</v>
      </c>
      <c r="B149" s="14"/>
      <c r="C149" s="85">
        <f>SUM(C129:C148)</f>
        <v>6887</v>
      </c>
    </row>
    <row r="150" spans="1:3" outlineLevel="2" x14ac:dyDescent="0.2">
      <c r="A150" s="61" t="s">
        <v>151</v>
      </c>
      <c r="B150" s="14" t="s">
        <v>66</v>
      </c>
      <c r="C150" s="2">
        <v>2664</v>
      </c>
    </row>
    <row r="151" spans="1:3" outlineLevel="2" x14ac:dyDescent="0.2">
      <c r="A151" s="61" t="s">
        <v>151</v>
      </c>
      <c r="B151" s="14" t="s">
        <v>16</v>
      </c>
      <c r="C151" s="2">
        <v>1541</v>
      </c>
    </row>
    <row r="152" spans="1:3" outlineLevel="2" x14ac:dyDescent="0.2">
      <c r="A152" s="61" t="s">
        <v>151</v>
      </c>
      <c r="B152" s="14" t="s">
        <v>21</v>
      </c>
      <c r="C152" s="2">
        <v>3916</v>
      </c>
    </row>
    <row r="153" spans="1:3" outlineLevel="2" x14ac:dyDescent="0.2">
      <c r="A153" s="61" t="s">
        <v>151</v>
      </c>
      <c r="B153" s="14" t="s">
        <v>23</v>
      </c>
      <c r="C153" s="2">
        <v>3899</v>
      </c>
    </row>
    <row r="154" spans="1:3" outlineLevel="2" x14ac:dyDescent="0.2">
      <c r="A154" s="61" t="s">
        <v>151</v>
      </c>
      <c r="B154" s="14" t="s">
        <v>26</v>
      </c>
      <c r="C154" s="2">
        <v>6153</v>
      </c>
    </row>
    <row r="155" spans="1:3" outlineLevel="2" x14ac:dyDescent="0.2">
      <c r="A155" s="61" t="s">
        <v>151</v>
      </c>
      <c r="B155" s="14" t="s">
        <v>22</v>
      </c>
      <c r="C155" s="2">
        <v>3238</v>
      </c>
    </row>
    <row r="156" spans="1:3" outlineLevel="2" x14ac:dyDescent="0.2">
      <c r="A156" s="61" t="s">
        <v>151</v>
      </c>
      <c r="B156" s="14" t="s">
        <v>14</v>
      </c>
      <c r="C156" s="2">
        <v>1600</v>
      </c>
    </row>
    <row r="157" spans="1:3" outlineLevel="2" x14ac:dyDescent="0.2">
      <c r="A157" s="61" t="s">
        <v>151</v>
      </c>
      <c r="B157" s="14" t="s">
        <v>11</v>
      </c>
      <c r="C157" s="2">
        <v>2754.0000000000005</v>
      </c>
    </row>
    <row r="158" spans="1:3" outlineLevel="2" x14ac:dyDescent="0.2">
      <c r="A158" s="61" t="s">
        <v>151</v>
      </c>
      <c r="B158" s="14" t="s">
        <v>18</v>
      </c>
      <c r="C158" s="2">
        <v>4182</v>
      </c>
    </row>
    <row r="159" spans="1:3" outlineLevel="2" x14ac:dyDescent="0.2">
      <c r="A159" s="61" t="s">
        <v>151</v>
      </c>
      <c r="B159" s="14" t="s">
        <v>24</v>
      </c>
      <c r="C159" s="2">
        <v>3176.9999999999991</v>
      </c>
    </row>
    <row r="160" spans="1:3" outlineLevel="2" x14ac:dyDescent="0.2">
      <c r="A160" s="61" t="s">
        <v>151</v>
      </c>
      <c r="B160" s="14" t="s">
        <v>20</v>
      </c>
      <c r="C160" s="2">
        <v>3710.9999999999995</v>
      </c>
    </row>
    <row r="161" spans="1:3" outlineLevel="2" x14ac:dyDescent="0.2">
      <c r="A161" s="61" t="s">
        <v>151</v>
      </c>
      <c r="B161" s="14" t="s">
        <v>72</v>
      </c>
      <c r="C161" s="2">
        <v>2377</v>
      </c>
    </row>
    <row r="162" spans="1:3" outlineLevel="2" x14ac:dyDescent="0.2">
      <c r="A162" s="61" t="s">
        <v>151</v>
      </c>
      <c r="B162" s="14" t="s">
        <v>25</v>
      </c>
      <c r="C162" s="2">
        <v>980</v>
      </c>
    </row>
    <row r="163" spans="1:3" outlineLevel="2" x14ac:dyDescent="0.2">
      <c r="A163" s="61" t="s">
        <v>151</v>
      </c>
      <c r="B163" s="14" t="s">
        <v>27</v>
      </c>
      <c r="C163" s="2">
        <v>4706</v>
      </c>
    </row>
    <row r="164" spans="1:3" outlineLevel="2" x14ac:dyDescent="0.2">
      <c r="A164" s="61" t="s">
        <v>151</v>
      </c>
      <c r="B164" s="14" t="s">
        <v>17</v>
      </c>
      <c r="C164" s="2">
        <v>1800</v>
      </c>
    </row>
    <row r="165" spans="1:3" outlineLevel="2" x14ac:dyDescent="0.2">
      <c r="A165" s="61" t="s">
        <v>151</v>
      </c>
      <c r="B165" s="14" t="s">
        <v>19</v>
      </c>
      <c r="C165" s="2">
        <v>5903.0000000000018</v>
      </c>
    </row>
    <row r="166" spans="1:3" outlineLevel="2" x14ac:dyDescent="0.2">
      <c r="A166" s="61" t="s">
        <v>151</v>
      </c>
      <c r="B166" s="14" t="s">
        <v>68</v>
      </c>
      <c r="C166" s="2">
        <v>1902.9999999999998</v>
      </c>
    </row>
    <row r="167" spans="1:3" outlineLevel="2" x14ac:dyDescent="0.2">
      <c r="A167" s="61" t="s">
        <v>151</v>
      </c>
      <c r="B167" s="14" t="s">
        <v>12</v>
      </c>
      <c r="C167" s="2">
        <v>1815</v>
      </c>
    </row>
    <row r="168" spans="1:3" outlineLevel="2" x14ac:dyDescent="0.2">
      <c r="A168" s="61" t="s">
        <v>151</v>
      </c>
      <c r="B168" s="14" t="s">
        <v>15</v>
      </c>
      <c r="C168" s="2">
        <v>1747</v>
      </c>
    </row>
    <row r="169" spans="1:3" outlineLevel="2" x14ac:dyDescent="0.2">
      <c r="A169" s="61" t="s">
        <v>151</v>
      </c>
      <c r="B169" s="14" t="s">
        <v>13</v>
      </c>
      <c r="C169" s="2">
        <v>1353</v>
      </c>
    </row>
    <row r="170" spans="1:3" outlineLevel="1" x14ac:dyDescent="0.2">
      <c r="A170" s="16" t="s">
        <v>155</v>
      </c>
      <c r="B170" s="14"/>
      <c r="C170" s="85">
        <f>SUM(C150:C169)</f>
        <v>59419</v>
      </c>
    </row>
    <row r="171" spans="1:3" x14ac:dyDescent="0.2">
      <c r="A171" s="21" t="s">
        <v>75</v>
      </c>
      <c r="B171" s="22"/>
      <c r="C171" s="18">
        <v>949500</v>
      </c>
    </row>
    <row r="173" spans="1:3" x14ac:dyDescent="0.2">
      <c r="A173" s="3" t="s">
        <v>182</v>
      </c>
    </row>
  </sheetData>
  <mergeCells count="1">
    <mergeCell ref="A1:C1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92D050"/>
  </sheetPr>
  <dimension ref="A1:B31"/>
  <sheetViews>
    <sheetView zoomScaleNormal="100" zoomScaleSheetLayoutView="130" workbookViewId="0">
      <selection activeCell="M31" sqref="M31"/>
    </sheetView>
  </sheetViews>
  <sheetFormatPr defaultRowHeight="12.75" x14ac:dyDescent="0.2"/>
  <cols>
    <col min="1" max="1" width="32.85546875" customWidth="1"/>
    <col min="2" max="2" width="16.5703125" style="84" customWidth="1"/>
  </cols>
  <sheetData>
    <row r="1" spans="1:2" ht="38.25" customHeight="1" x14ac:dyDescent="0.2">
      <c r="A1" s="103" t="s">
        <v>181</v>
      </c>
      <c r="B1" s="105"/>
    </row>
    <row r="2" spans="1:2" x14ac:dyDescent="0.2">
      <c r="A2" s="18" t="s">
        <v>35</v>
      </c>
      <c r="B2" s="83" t="s">
        <v>36</v>
      </c>
    </row>
    <row r="3" spans="1:2" x14ac:dyDescent="0.2">
      <c r="A3" s="2" t="s">
        <v>37</v>
      </c>
      <c r="B3" s="36">
        <v>756349</v>
      </c>
    </row>
    <row r="4" spans="1:2" x14ac:dyDescent="0.2">
      <c r="A4" s="31" t="s">
        <v>169</v>
      </c>
      <c r="B4" s="36">
        <v>3065981</v>
      </c>
    </row>
    <row r="5" spans="1:2" x14ac:dyDescent="0.2">
      <c r="A5" s="106" t="s">
        <v>38</v>
      </c>
      <c r="B5" s="106"/>
    </row>
    <row r="6" spans="1:2" x14ac:dyDescent="0.2">
      <c r="A6" s="2" t="s">
        <v>39</v>
      </c>
      <c r="B6" s="36">
        <v>74160</v>
      </c>
    </row>
    <row r="7" spans="1:2" x14ac:dyDescent="0.2">
      <c r="A7" s="2" t="s">
        <v>40</v>
      </c>
      <c r="B7" s="36">
        <v>1216103</v>
      </c>
    </row>
    <row r="8" spans="1:2" x14ac:dyDescent="0.2">
      <c r="A8" s="2" t="s">
        <v>41</v>
      </c>
      <c r="B8" s="36">
        <v>434448</v>
      </c>
    </row>
    <row r="9" spans="1:2" x14ac:dyDescent="0.2">
      <c r="A9" s="106" t="s">
        <v>42</v>
      </c>
      <c r="B9" s="106"/>
    </row>
    <row r="10" spans="1:2" x14ac:dyDescent="0.2">
      <c r="A10" s="2" t="s">
        <v>43</v>
      </c>
      <c r="B10" s="36">
        <v>71075</v>
      </c>
    </row>
    <row r="11" spans="1:2" x14ac:dyDescent="0.2">
      <c r="A11" s="2" t="s">
        <v>40</v>
      </c>
      <c r="B11" s="36">
        <v>1390096</v>
      </c>
    </row>
    <row r="12" spans="1:2" x14ac:dyDescent="0.2">
      <c r="A12" s="2" t="s">
        <v>41</v>
      </c>
      <c r="B12" s="36">
        <v>87767</v>
      </c>
    </row>
    <row r="13" spans="1:2" x14ac:dyDescent="0.2">
      <c r="A13" s="106" t="s">
        <v>44</v>
      </c>
      <c r="B13" s="106"/>
    </row>
    <row r="14" spans="1:2" x14ac:dyDescent="0.2">
      <c r="A14" s="2" t="s">
        <v>43</v>
      </c>
      <c r="B14" s="36">
        <v>10226</v>
      </c>
    </row>
    <row r="15" spans="1:2" x14ac:dyDescent="0.2">
      <c r="A15" s="2" t="s">
        <v>40</v>
      </c>
      <c r="B15" s="36">
        <v>179814</v>
      </c>
    </row>
    <row r="16" spans="1:2" x14ac:dyDescent="0.2">
      <c r="A16" s="2" t="s">
        <v>41</v>
      </c>
      <c r="B16" s="36">
        <v>19106</v>
      </c>
    </row>
    <row r="17" spans="1:2" x14ac:dyDescent="0.2">
      <c r="A17" s="106" t="s">
        <v>45</v>
      </c>
      <c r="B17" s="106"/>
    </row>
    <row r="18" spans="1:2" x14ac:dyDescent="0.2">
      <c r="A18" s="2" t="s">
        <v>46</v>
      </c>
      <c r="B18" s="36">
        <v>9691</v>
      </c>
    </row>
    <row r="19" spans="1:2" x14ac:dyDescent="0.2">
      <c r="A19" s="2" t="s">
        <v>47</v>
      </c>
      <c r="B19" s="36">
        <v>5542</v>
      </c>
    </row>
    <row r="20" spans="1:2" x14ac:dyDescent="0.2">
      <c r="A20" s="2" t="s">
        <v>48</v>
      </c>
      <c r="B20" s="36">
        <v>9191</v>
      </c>
    </row>
    <row r="21" spans="1:2" x14ac:dyDescent="0.2">
      <c r="A21" s="2" t="s">
        <v>49</v>
      </c>
      <c r="B21" s="36">
        <v>6217</v>
      </c>
    </row>
    <row r="22" spans="1:2" x14ac:dyDescent="0.2">
      <c r="A22" s="2" t="s">
        <v>50</v>
      </c>
      <c r="B22" s="36">
        <v>21954</v>
      </c>
    </row>
    <row r="23" spans="1:2" x14ac:dyDescent="0.2">
      <c r="A23" s="2" t="s">
        <v>51</v>
      </c>
      <c r="B23" s="36">
        <v>7320</v>
      </c>
    </row>
    <row r="24" spans="1:2" x14ac:dyDescent="0.2">
      <c r="A24" s="2" t="s">
        <v>52</v>
      </c>
      <c r="B24" s="36">
        <v>9319</v>
      </c>
    </row>
    <row r="25" spans="1:2" x14ac:dyDescent="0.2">
      <c r="A25" s="31" t="s">
        <v>170</v>
      </c>
      <c r="B25" s="36">
        <v>13356</v>
      </c>
    </row>
    <row r="26" spans="1:2" x14ac:dyDescent="0.2">
      <c r="A26" s="106" t="s">
        <v>53</v>
      </c>
      <c r="B26" s="106"/>
    </row>
    <row r="27" spans="1:2" x14ac:dyDescent="0.2">
      <c r="A27" s="2" t="s">
        <v>43</v>
      </c>
      <c r="B27" s="36">
        <v>133626</v>
      </c>
    </row>
    <row r="28" spans="1:2" x14ac:dyDescent="0.2">
      <c r="A28" s="2" t="s">
        <v>40</v>
      </c>
      <c r="B28" s="36">
        <v>279968</v>
      </c>
    </row>
    <row r="29" spans="1:2" x14ac:dyDescent="0.2">
      <c r="A29" s="2" t="s">
        <v>41</v>
      </c>
      <c r="B29" s="36">
        <v>215028</v>
      </c>
    </row>
    <row r="30" spans="1:2" x14ac:dyDescent="0.2">
      <c r="A30" s="2" t="s">
        <v>54</v>
      </c>
      <c r="B30" s="36">
        <v>12941</v>
      </c>
    </row>
    <row r="31" spans="1:2" x14ac:dyDescent="0.2">
      <c r="A31" s="2" t="s">
        <v>55</v>
      </c>
      <c r="B31" s="36">
        <v>12296</v>
      </c>
    </row>
  </sheetData>
  <mergeCells count="6">
    <mergeCell ref="A1:B1"/>
    <mergeCell ref="A26:B26"/>
    <mergeCell ref="A5:B5"/>
    <mergeCell ref="A9:B9"/>
    <mergeCell ref="A13:B13"/>
    <mergeCell ref="A17:B17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72"/>
  <sheetViews>
    <sheetView zoomScaleNormal="100" zoomScaleSheetLayoutView="90" workbookViewId="0">
      <selection activeCell="P171" sqref="P171"/>
    </sheetView>
  </sheetViews>
  <sheetFormatPr defaultRowHeight="12.75" outlineLevelRow="2" x14ac:dyDescent="0.2"/>
  <cols>
    <col min="1" max="2" width="12.5703125" style="3" customWidth="1"/>
    <col min="3" max="3" width="22.28515625" style="3" customWidth="1"/>
    <col min="4" max="15" width="12.5703125" style="51" customWidth="1"/>
  </cols>
  <sheetData>
    <row r="1" spans="1:15" ht="17.25" customHeight="1" x14ac:dyDescent="0.2">
      <c r="A1" s="121" t="s">
        <v>229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s="13" customFormat="1" ht="45.75" customHeight="1" x14ac:dyDescent="0.2">
      <c r="A2" s="35" t="s">
        <v>0</v>
      </c>
      <c r="B2" s="35" t="s">
        <v>1</v>
      </c>
      <c r="C2" s="35" t="s">
        <v>88</v>
      </c>
      <c r="D2" s="32" t="s">
        <v>137</v>
      </c>
      <c r="E2" s="32" t="s">
        <v>138</v>
      </c>
      <c r="F2" s="33" t="s">
        <v>139</v>
      </c>
      <c r="G2" s="32" t="s">
        <v>145</v>
      </c>
      <c r="H2" s="32" t="s">
        <v>146</v>
      </c>
      <c r="I2" s="32" t="s">
        <v>147</v>
      </c>
      <c r="J2" s="32" t="s">
        <v>141</v>
      </c>
      <c r="K2" s="32" t="s">
        <v>142</v>
      </c>
      <c r="L2" s="32" t="s">
        <v>140</v>
      </c>
      <c r="M2" s="32" t="s">
        <v>143</v>
      </c>
      <c r="N2" s="32" t="s">
        <v>144</v>
      </c>
      <c r="O2" s="32" t="s">
        <v>10</v>
      </c>
    </row>
    <row r="3" spans="1:15" hidden="1" outlineLevel="2" x14ac:dyDescent="0.2">
      <c r="A3" s="14"/>
      <c r="B3" s="14"/>
      <c r="C3" s="1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idden="1" outlineLevel="2" x14ac:dyDescent="0.2">
      <c r="A4" s="14"/>
      <c r="B4" s="14"/>
      <c r="C4" s="1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idden="1" outlineLevel="2" x14ac:dyDescent="0.2">
      <c r="A5" s="14"/>
      <c r="B5" s="14"/>
      <c r="C5" s="1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idden="1" outlineLevel="2" x14ac:dyDescent="0.2">
      <c r="A6" s="14"/>
      <c r="B6" s="14"/>
      <c r="C6" s="1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idden="1" outlineLevel="2" x14ac:dyDescent="0.2">
      <c r="A7" s="14"/>
      <c r="B7" s="14"/>
      <c r="C7" s="1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idden="1" outlineLevel="2" x14ac:dyDescent="0.2">
      <c r="A8" s="14"/>
      <c r="B8" s="14"/>
      <c r="C8" s="1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idden="1" outlineLevel="2" x14ac:dyDescent="0.2">
      <c r="A9" s="14"/>
      <c r="B9" s="14"/>
      <c r="C9" s="1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idden="1" outlineLevel="2" x14ac:dyDescent="0.2">
      <c r="A10" s="14"/>
      <c r="B10" s="14"/>
      <c r="C10" s="1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idden="1" outlineLevel="2" x14ac:dyDescent="0.2">
      <c r="A11" s="14"/>
      <c r="B11" s="14"/>
      <c r="C11" s="1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idden="1" outlineLevel="2" x14ac:dyDescent="0.2">
      <c r="A12" s="14"/>
      <c r="B12" s="14"/>
      <c r="C12" s="14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 hidden="1" outlineLevel="2" x14ac:dyDescent="0.2">
      <c r="A13" s="14"/>
      <c r="B13" s="14"/>
      <c r="C13" s="1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 hidden="1" outlineLevel="2" x14ac:dyDescent="0.2">
      <c r="A14" s="14"/>
      <c r="B14" s="14"/>
      <c r="C14" s="1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hidden="1" outlineLevel="2" x14ac:dyDescent="0.2">
      <c r="A15" s="14"/>
      <c r="B15" s="14"/>
      <c r="C15" s="1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hidden="1" outlineLevel="2" x14ac:dyDescent="0.2">
      <c r="A16" s="14"/>
      <c r="B16" s="14"/>
      <c r="C16" s="1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idden="1" outlineLevel="2" x14ac:dyDescent="0.2">
      <c r="A17" s="14"/>
      <c r="B17" s="14"/>
      <c r="C17" s="1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hidden="1" outlineLevel="2" x14ac:dyDescent="0.2">
      <c r="A18" s="14"/>
      <c r="B18" s="14"/>
      <c r="C18" s="1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hidden="1" outlineLevel="2" x14ac:dyDescent="0.2">
      <c r="A19" s="14"/>
      <c r="B19" s="14"/>
      <c r="C19" s="1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hidden="1" outlineLevel="2" x14ac:dyDescent="0.2">
      <c r="A20" s="14"/>
      <c r="B20" s="14"/>
      <c r="C20" s="14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 hidden="1" outlineLevel="2" x14ac:dyDescent="0.2">
      <c r="A21" s="14"/>
      <c r="B21" s="14"/>
      <c r="C21" s="1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hidden="1" outlineLevel="2" x14ac:dyDescent="0.2">
      <c r="A22" s="14"/>
      <c r="B22" s="14"/>
      <c r="C22" s="1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hidden="1" outlineLevel="2" x14ac:dyDescent="0.2">
      <c r="A23" s="14"/>
      <c r="B23" s="14"/>
      <c r="C23" s="1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hidden="1" outlineLevel="2" x14ac:dyDescent="0.2">
      <c r="A24" s="14"/>
      <c r="B24" s="14"/>
      <c r="C24" s="1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hidden="1" outlineLevel="2" x14ac:dyDescent="0.2">
      <c r="A25" s="14"/>
      <c r="B25" s="14"/>
      <c r="C25" s="1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hidden="1" outlineLevel="2" x14ac:dyDescent="0.2">
      <c r="A26" s="14"/>
      <c r="B26" s="14"/>
      <c r="C26" s="1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outlineLevel="1" collapsed="1" x14ac:dyDescent="0.2">
      <c r="A27" s="16" t="s">
        <v>118</v>
      </c>
      <c r="B27" s="14"/>
      <c r="C27" s="14"/>
      <c r="D27" s="81">
        <v>1743</v>
      </c>
      <c r="E27" s="81">
        <v>1995</v>
      </c>
      <c r="F27" s="81">
        <v>3738.0000000000009</v>
      </c>
      <c r="G27" s="81">
        <v>4033</v>
      </c>
      <c r="H27" s="81">
        <v>3527.0000000000009</v>
      </c>
      <c r="I27" s="81">
        <v>7560</v>
      </c>
      <c r="J27" s="81">
        <v>533</v>
      </c>
      <c r="K27" s="81">
        <v>894</v>
      </c>
      <c r="L27" s="81">
        <v>1427</v>
      </c>
      <c r="M27" s="81">
        <v>6309</v>
      </c>
      <c r="N27" s="81">
        <v>6416.0000000000009</v>
      </c>
      <c r="O27" s="81">
        <v>12725</v>
      </c>
    </row>
    <row r="28" spans="1:15" hidden="1" outlineLevel="2" x14ac:dyDescent="0.2">
      <c r="A28" s="14"/>
      <c r="B28" s="14"/>
      <c r="C28" s="1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1:15" hidden="1" outlineLevel="2" x14ac:dyDescent="0.2">
      <c r="A29" s="14"/>
      <c r="B29" s="14"/>
      <c r="C29" s="14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5" hidden="1" outlineLevel="2" x14ac:dyDescent="0.2">
      <c r="A30" s="14"/>
      <c r="B30" s="14"/>
      <c r="C30" s="1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5" hidden="1" outlineLevel="2" x14ac:dyDescent="0.2">
      <c r="A31" s="14"/>
      <c r="B31" s="14"/>
      <c r="C31" s="1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1:15" hidden="1" outlineLevel="2" x14ac:dyDescent="0.2">
      <c r="A32" s="14"/>
      <c r="B32" s="14"/>
      <c r="C32" s="1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1:15" hidden="1" outlineLevel="2" x14ac:dyDescent="0.2">
      <c r="A33" s="14"/>
      <c r="B33" s="14"/>
      <c r="C33" s="1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 hidden="1" outlineLevel="2" x14ac:dyDescent="0.2">
      <c r="A34" s="14"/>
      <c r="B34" s="14"/>
      <c r="C34" s="1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5" hidden="1" outlineLevel="2" x14ac:dyDescent="0.2">
      <c r="A35" s="14"/>
      <c r="B35" s="14"/>
      <c r="C35" s="1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5" hidden="1" outlineLevel="2" x14ac:dyDescent="0.2">
      <c r="A36" s="14"/>
      <c r="B36" s="14"/>
      <c r="C36" s="1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 hidden="1" outlineLevel="2" x14ac:dyDescent="0.2">
      <c r="A37" s="14"/>
      <c r="B37" s="14"/>
      <c r="C37" s="14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5" hidden="1" outlineLevel="2" x14ac:dyDescent="0.2">
      <c r="A38" s="14"/>
      <c r="B38" s="14"/>
      <c r="C38" s="1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1:15" hidden="1" outlineLevel="2" x14ac:dyDescent="0.2">
      <c r="A39" s="14"/>
      <c r="B39" s="14"/>
      <c r="C39" s="1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</row>
    <row r="40" spans="1:15" hidden="1" outlineLevel="2" x14ac:dyDescent="0.2">
      <c r="A40" s="14"/>
      <c r="B40" s="14"/>
      <c r="C40" s="1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1:15" hidden="1" outlineLevel="2" x14ac:dyDescent="0.2">
      <c r="A41" s="14"/>
      <c r="B41" s="14"/>
      <c r="C41" s="1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hidden="1" outlineLevel="2" x14ac:dyDescent="0.2">
      <c r="A42" s="14"/>
      <c r="B42" s="14"/>
      <c r="C42" s="1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 hidden="1" outlineLevel="2" x14ac:dyDescent="0.2">
      <c r="A43" s="14"/>
      <c r="B43" s="14"/>
      <c r="C43" s="1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idden="1" outlineLevel="2" x14ac:dyDescent="0.2">
      <c r="A44" s="14"/>
      <c r="B44" s="14"/>
      <c r="C44" s="1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idden="1" outlineLevel="2" x14ac:dyDescent="0.2">
      <c r="A45" s="14"/>
      <c r="B45" s="14"/>
      <c r="C45" s="61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hidden="1" outlineLevel="2" x14ac:dyDescent="0.2">
      <c r="A46" s="14"/>
      <c r="B46" s="14"/>
      <c r="C46" s="1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idden="1" outlineLevel="2" x14ac:dyDescent="0.2">
      <c r="A47" s="14"/>
      <c r="B47" s="14"/>
      <c r="C47" s="1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 hidden="1" outlineLevel="2" x14ac:dyDescent="0.2">
      <c r="A48" s="14"/>
      <c r="B48" s="14"/>
      <c r="C48" s="61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hidden="1" outlineLevel="2" x14ac:dyDescent="0.2">
      <c r="A49" s="14"/>
      <c r="B49" s="14"/>
      <c r="C49" s="1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hidden="1" outlineLevel="2" x14ac:dyDescent="0.2">
      <c r="A50" s="14"/>
      <c r="B50" s="14"/>
      <c r="C50" s="61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hidden="1" outlineLevel="2" x14ac:dyDescent="0.2">
      <c r="A51" s="14"/>
      <c r="B51" s="14"/>
      <c r="C51" s="61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outlineLevel="1" collapsed="1" x14ac:dyDescent="0.2">
      <c r="A52" s="16" t="s">
        <v>119</v>
      </c>
      <c r="B52" s="14"/>
      <c r="C52" s="14"/>
      <c r="D52" s="81">
        <v>884.00000000000011</v>
      </c>
      <c r="E52" s="81">
        <v>980.00000000000011</v>
      </c>
      <c r="F52" s="81">
        <v>1864</v>
      </c>
      <c r="G52" s="81">
        <v>3881.9999999999991</v>
      </c>
      <c r="H52" s="81">
        <v>3470</v>
      </c>
      <c r="I52" s="81">
        <v>7351.9999999999991</v>
      </c>
      <c r="J52" s="81">
        <v>243</v>
      </c>
      <c r="K52" s="81">
        <v>448</v>
      </c>
      <c r="L52" s="81">
        <v>691</v>
      </c>
      <c r="M52" s="81">
        <v>5008.9999999999991</v>
      </c>
      <c r="N52" s="81">
        <v>4898</v>
      </c>
      <c r="O52" s="81">
        <v>9907</v>
      </c>
    </row>
    <row r="53" spans="1:15" hidden="1" outlineLevel="2" x14ac:dyDescent="0.2">
      <c r="A53" s="14"/>
      <c r="B53" s="14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idden="1" outlineLevel="2" x14ac:dyDescent="0.2">
      <c r="A54" s="14"/>
      <c r="B54" s="14"/>
      <c r="C54" s="6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hidden="1" outlineLevel="2" x14ac:dyDescent="0.2">
      <c r="A55" s="14"/>
      <c r="B55" s="14"/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 hidden="1" outlineLevel="2" x14ac:dyDescent="0.2">
      <c r="A56" s="14"/>
      <c r="B56" s="14"/>
      <c r="C56" s="1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1:15" hidden="1" outlineLevel="2" x14ac:dyDescent="0.2">
      <c r="A57" s="14"/>
      <c r="B57" s="14"/>
      <c r="C57" s="61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1:15" hidden="1" outlineLevel="2" x14ac:dyDescent="0.2">
      <c r="A58" s="14"/>
      <c r="B58" s="14"/>
      <c r="C58" s="1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hidden="1" outlineLevel="2" x14ac:dyDescent="0.2">
      <c r="A59" s="14"/>
      <c r="B59" s="14"/>
      <c r="C59" s="1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hidden="1" outlineLevel="2" x14ac:dyDescent="0.2">
      <c r="A60" s="14"/>
      <c r="B60" s="14"/>
      <c r="C60" s="61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</row>
    <row r="61" spans="1:15" hidden="1" outlineLevel="2" x14ac:dyDescent="0.2">
      <c r="A61" s="14"/>
      <c r="B61" s="14"/>
      <c r="C61" s="1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5" hidden="1" outlineLevel="2" x14ac:dyDescent="0.2">
      <c r="A62" s="14"/>
      <c r="B62" s="14"/>
      <c r="C62" s="6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hidden="1" outlineLevel="2" x14ac:dyDescent="0.2">
      <c r="A63" s="14"/>
      <c r="B63" s="14"/>
      <c r="C63" s="14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1:15" hidden="1" outlineLevel="2" x14ac:dyDescent="0.2">
      <c r="A64" s="14"/>
      <c r="B64" s="14"/>
      <c r="C64" s="14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hidden="1" outlineLevel="2" x14ac:dyDescent="0.2">
      <c r="A65" s="14"/>
      <c r="B65" s="14"/>
      <c r="C65" s="61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hidden="1" outlineLevel="2" x14ac:dyDescent="0.2">
      <c r="A66" s="14"/>
      <c r="B66" s="14"/>
      <c r="C66" s="1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</row>
    <row r="67" spans="1:15" hidden="1" outlineLevel="2" x14ac:dyDescent="0.2">
      <c r="A67" s="14"/>
      <c r="B67" s="14"/>
      <c r="C67" s="1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</row>
    <row r="68" spans="1:15" hidden="1" outlineLevel="2" x14ac:dyDescent="0.2">
      <c r="A68" s="14"/>
      <c r="B68" s="14"/>
      <c r="C68" s="61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hidden="1" outlineLevel="2" x14ac:dyDescent="0.2">
      <c r="A69" s="14"/>
      <c r="B69" s="14"/>
      <c r="C69" s="1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1:15" hidden="1" outlineLevel="2" x14ac:dyDescent="0.2">
      <c r="A70" s="14"/>
      <c r="B70" s="14"/>
      <c r="C70" s="61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15" hidden="1" outlineLevel="2" x14ac:dyDescent="0.2">
      <c r="A71" s="14"/>
      <c r="B71" s="14"/>
      <c r="C71" s="14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hidden="1" outlineLevel="2" x14ac:dyDescent="0.2">
      <c r="A72" s="14"/>
      <c r="B72" s="14"/>
      <c r="C72" s="1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15" hidden="1" outlineLevel="2" x14ac:dyDescent="0.2">
      <c r="A73" s="14"/>
      <c r="B73" s="14"/>
      <c r="C73" s="61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15" hidden="1" outlineLevel="2" x14ac:dyDescent="0.2">
      <c r="A74" s="14"/>
      <c r="B74" s="14"/>
      <c r="C74" s="14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5" hidden="1" outlineLevel="2" x14ac:dyDescent="0.2">
      <c r="A75" s="14"/>
      <c r="B75" s="14"/>
      <c r="C75" s="6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hidden="1" outlineLevel="2" x14ac:dyDescent="0.2">
      <c r="A76" s="14"/>
      <c r="B76" s="14"/>
      <c r="C76" s="61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outlineLevel="1" collapsed="1" x14ac:dyDescent="0.2">
      <c r="A77" s="16" t="s">
        <v>120</v>
      </c>
      <c r="B77" s="14"/>
      <c r="C77" s="14"/>
      <c r="D77" s="81">
        <v>2171.0000000000005</v>
      </c>
      <c r="E77" s="81">
        <v>2347.9999999999995</v>
      </c>
      <c r="F77" s="81">
        <v>4519</v>
      </c>
      <c r="G77" s="81">
        <v>5360.9999999999991</v>
      </c>
      <c r="H77" s="81">
        <v>5646.0000000000018</v>
      </c>
      <c r="I77" s="81">
        <v>11007.000000000002</v>
      </c>
      <c r="J77" s="81">
        <v>552</v>
      </c>
      <c r="K77" s="81">
        <v>976</v>
      </c>
      <c r="L77" s="81">
        <v>1528</v>
      </c>
      <c r="M77" s="81">
        <v>8084</v>
      </c>
      <c r="N77" s="81">
        <v>8970.0000000000018</v>
      </c>
      <c r="O77" s="81">
        <v>17054</v>
      </c>
    </row>
    <row r="78" spans="1:15" hidden="1" outlineLevel="2" x14ac:dyDescent="0.2">
      <c r="A78" s="14"/>
      <c r="B78" s="14"/>
      <c r="C78" s="1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15" hidden="1" outlineLevel="2" x14ac:dyDescent="0.2">
      <c r="A79" s="14"/>
      <c r="B79" s="14"/>
      <c r="C79" s="6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hidden="1" outlineLevel="2" x14ac:dyDescent="0.2">
      <c r="A80" s="14"/>
      <c r="B80" s="14"/>
      <c r="C80" s="1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1:15" hidden="1" outlineLevel="2" x14ac:dyDescent="0.2">
      <c r="A81" s="14"/>
      <c r="B81" s="14"/>
      <c r="C81" s="1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1:15" hidden="1" outlineLevel="2" x14ac:dyDescent="0.2">
      <c r="A82" s="14"/>
      <c r="B82" s="14"/>
      <c r="C82" s="6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hidden="1" outlineLevel="2" x14ac:dyDescent="0.2">
      <c r="A83" s="14"/>
      <c r="B83" s="14"/>
      <c r="C83" s="1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5" hidden="1" outlineLevel="2" x14ac:dyDescent="0.2">
      <c r="A84" s="14"/>
      <c r="B84" s="14"/>
      <c r="C84" s="1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spans="1:15" hidden="1" outlineLevel="2" x14ac:dyDescent="0.2">
      <c r="A85" s="14"/>
      <c r="B85" s="14"/>
      <c r="C85" s="61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1:15" hidden="1" outlineLevel="2" x14ac:dyDescent="0.2">
      <c r="A86" s="14"/>
      <c r="B86" s="14"/>
      <c r="C86" s="1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hidden="1" outlineLevel="2" x14ac:dyDescent="0.2">
      <c r="A87" s="14"/>
      <c r="B87" s="14"/>
      <c r="C87" s="6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hidden="1" outlineLevel="2" x14ac:dyDescent="0.2">
      <c r="A88" s="14"/>
      <c r="B88" s="14"/>
      <c r="C88" s="14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hidden="1" outlineLevel="2" x14ac:dyDescent="0.2">
      <c r="A89" s="14"/>
      <c r="B89" s="14"/>
      <c r="C89" s="14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5" hidden="1" outlineLevel="2" x14ac:dyDescent="0.2">
      <c r="A90" s="14"/>
      <c r="B90" s="14"/>
      <c r="C90" s="61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hidden="1" outlineLevel="2" x14ac:dyDescent="0.2">
      <c r="A91" s="14"/>
      <c r="B91" s="14"/>
      <c r="C91" s="14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</row>
    <row r="92" spans="1:15" hidden="1" outlineLevel="2" x14ac:dyDescent="0.2">
      <c r="A92" s="14"/>
      <c r="B92" s="14"/>
      <c r="C92" s="14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5" hidden="1" outlineLevel="2" x14ac:dyDescent="0.2">
      <c r="A93" s="14"/>
      <c r="B93" s="14"/>
      <c r="C93" s="61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</row>
    <row r="94" spans="1:15" hidden="1" outlineLevel="2" x14ac:dyDescent="0.2">
      <c r="A94" s="14"/>
      <c r="B94" s="14"/>
      <c r="C94" s="14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1:15" hidden="1" outlineLevel="2" x14ac:dyDescent="0.2">
      <c r="A95" s="14"/>
      <c r="B95" s="14"/>
      <c r="C95" s="6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hidden="1" outlineLevel="2" x14ac:dyDescent="0.2">
      <c r="A96" s="14"/>
      <c r="B96" s="14"/>
      <c r="C96" s="1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idden="1" outlineLevel="2" x14ac:dyDescent="0.2">
      <c r="A97" s="14"/>
      <c r="B97" s="14"/>
      <c r="C97" s="14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1:15" hidden="1" outlineLevel="2" x14ac:dyDescent="0.2">
      <c r="A98" s="14"/>
      <c r="B98" s="14"/>
      <c r="C98" s="61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1:15" hidden="1" outlineLevel="2" x14ac:dyDescent="0.2">
      <c r="A99" s="14"/>
      <c r="B99" s="14"/>
      <c r="C99" s="14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1:15" hidden="1" outlineLevel="2" x14ac:dyDescent="0.2">
      <c r="A100" s="14"/>
      <c r="B100" s="14"/>
      <c r="C100" s="61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1:15" hidden="1" outlineLevel="2" x14ac:dyDescent="0.2">
      <c r="A101" s="14"/>
      <c r="B101" s="14"/>
      <c r="C101" s="61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1:15" outlineLevel="1" collapsed="1" x14ac:dyDescent="0.2">
      <c r="A102" s="16" t="s">
        <v>121</v>
      </c>
      <c r="B102" s="14"/>
      <c r="C102" s="14"/>
      <c r="D102" s="81">
        <v>1567</v>
      </c>
      <c r="E102" s="81">
        <v>1742</v>
      </c>
      <c r="F102" s="81">
        <v>3309</v>
      </c>
      <c r="G102" s="81">
        <v>3986</v>
      </c>
      <c r="H102" s="81">
        <v>3984.9999999999991</v>
      </c>
      <c r="I102" s="81">
        <v>7971.0000000000018</v>
      </c>
      <c r="J102" s="81">
        <v>337</v>
      </c>
      <c r="K102" s="81">
        <v>472</v>
      </c>
      <c r="L102" s="81">
        <v>809.00000000000011</v>
      </c>
      <c r="M102" s="81">
        <v>5890</v>
      </c>
      <c r="N102" s="81">
        <v>6198.9999999999991</v>
      </c>
      <c r="O102" s="81">
        <v>12089</v>
      </c>
    </row>
    <row r="103" spans="1:15" hidden="1" outlineLevel="2" x14ac:dyDescent="0.2">
      <c r="A103" s="14"/>
      <c r="B103" s="14"/>
      <c r="C103" s="14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1:15" hidden="1" outlineLevel="2" x14ac:dyDescent="0.2">
      <c r="A104" s="14"/>
      <c r="B104" s="14"/>
      <c r="C104" s="61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1:15" hidden="1" outlineLevel="2" x14ac:dyDescent="0.2">
      <c r="A105" s="14"/>
      <c r="B105" s="14"/>
      <c r="C105" s="14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1:15" hidden="1" outlineLevel="2" x14ac:dyDescent="0.2">
      <c r="A106" s="14"/>
      <c r="B106" s="14"/>
      <c r="C106" s="14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1:15" hidden="1" outlineLevel="2" x14ac:dyDescent="0.2">
      <c r="A107" s="14"/>
      <c r="B107" s="14"/>
      <c r="C107" s="61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hidden="1" outlineLevel="2" x14ac:dyDescent="0.2">
      <c r="A108" s="14"/>
      <c r="B108" s="14"/>
      <c r="C108" s="14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1:15" hidden="1" outlineLevel="2" x14ac:dyDescent="0.2">
      <c r="A109" s="14"/>
      <c r="B109" s="14"/>
      <c r="C109" s="1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1:15" hidden="1" outlineLevel="2" x14ac:dyDescent="0.2">
      <c r="A110" s="14"/>
      <c r="B110" s="14"/>
      <c r="C110" s="61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1:15" hidden="1" outlineLevel="2" x14ac:dyDescent="0.2">
      <c r="A111" s="14"/>
      <c r="B111" s="14"/>
      <c r="C111" s="14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</row>
    <row r="112" spans="1:15" hidden="1" outlineLevel="2" x14ac:dyDescent="0.2">
      <c r="A112" s="14"/>
      <c r="B112" s="14"/>
      <c r="C112" s="6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hidden="1" outlineLevel="2" x14ac:dyDescent="0.2">
      <c r="A113" s="14"/>
      <c r="B113" s="14"/>
      <c r="C113" s="14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15" hidden="1" outlineLevel="2" x14ac:dyDescent="0.2">
      <c r="A114" s="14"/>
      <c r="B114" s="14"/>
      <c r="C114" s="14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15" hidden="1" outlineLevel="2" x14ac:dyDescent="0.2">
      <c r="A115" s="14"/>
      <c r="B115" s="14"/>
      <c r="C115" s="61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15" hidden="1" outlineLevel="2" x14ac:dyDescent="0.2">
      <c r="A116" s="14"/>
      <c r="B116" s="14"/>
      <c r="C116" s="14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15" hidden="1" outlineLevel="2" x14ac:dyDescent="0.2">
      <c r="A117" s="14"/>
      <c r="B117" s="14"/>
      <c r="C117" s="14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15" hidden="1" outlineLevel="2" x14ac:dyDescent="0.2">
      <c r="A118" s="14"/>
      <c r="B118" s="14"/>
      <c r="C118" s="61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15" hidden="1" outlineLevel="2" x14ac:dyDescent="0.2">
      <c r="A119" s="14"/>
      <c r="B119" s="14"/>
      <c r="C119" s="14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15" hidden="1" outlineLevel="2" x14ac:dyDescent="0.2">
      <c r="A120" s="14"/>
      <c r="B120" s="14"/>
      <c r="C120" s="6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hidden="1" outlineLevel="2" x14ac:dyDescent="0.2">
      <c r="A121" s="14"/>
      <c r="B121" s="14"/>
      <c r="C121" s="1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15" hidden="1" outlineLevel="2" x14ac:dyDescent="0.2">
      <c r="A122" s="14"/>
      <c r="B122" s="14"/>
      <c r="C122" s="61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</row>
    <row r="123" spans="1:15" hidden="1" outlineLevel="2" x14ac:dyDescent="0.2">
      <c r="A123" s="14"/>
      <c r="B123" s="14"/>
      <c r="C123" s="6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hidden="1" outlineLevel="2" x14ac:dyDescent="0.2">
      <c r="A124" s="14"/>
      <c r="B124" s="14"/>
      <c r="C124" s="14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</row>
    <row r="125" spans="1:15" hidden="1" outlineLevel="2" x14ac:dyDescent="0.2">
      <c r="A125" s="14"/>
      <c r="B125" s="14"/>
      <c r="C125" s="61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</row>
    <row r="126" spans="1:15" hidden="1" outlineLevel="2" x14ac:dyDescent="0.2">
      <c r="A126" s="14"/>
      <c r="B126" s="14"/>
      <c r="C126" s="61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</row>
    <row r="127" spans="1:15" outlineLevel="1" collapsed="1" x14ac:dyDescent="0.2">
      <c r="A127" s="16" t="s">
        <v>122</v>
      </c>
      <c r="B127" s="14"/>
      <c r="C127" s="14"/>
      <c r="D127" s="81">
        <v>960</v>
      </c>
      <c r="E127" s="81">
        <v>1228</v>
      </c>
      <c r="F127" s="81">
        <v>2188</v>
      </c>
      <c r="G127" s="81">
        <v>2941</v>
      </c>
      <c r="H127" s="81">
        <v>2773.9999999999991</v>
      </c>
      <c r="I127" s="81">
        <v>5715</v>
      </c>
      <c r="J127" s="81">
        <v>355</v>
      </c>
      <c r="K127" s="81">
        <v>676</v>
      </c>
      <c r="L127" s="81">
        <v>1031</v>
      </c>
      <c r="M127" s="81">
        <v>4256</v>
      </c>
      <c r="N127" s="81">
        <v>4677.9999999999991</v>
      </c>
      <c r="O127" s="81">
        <v>8934</v>
      </c>
    </row>
    <row r="128" spans="1:15" hidden="1" outlineLevel="2" x14ac:dyDescent="0.2">
      <c r="A128" s="14"/>
      <c r="B128" s="14"/>
      <c r="C128" s="14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</row>
    <row r="129" spans="1:15" hidden="1" outlineLevel="2" x14ac:dyDescent="0.2">
      <c r="A129" s="14"/>
      <c r="B129" s="14"/>
      <c r="C129" s="61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1:15" hidden="1" outlineLevel="2" x14ac:dyDescent="0.2">
      <c r="A130" s="14"/>
      <c r="B130" s="14"/>
      <c r="C130" s="14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1:15" hidden="1" outlineLevel="2" x14ac:dyDescent="0.2">
      <c r="A131" s="14"/>
      <c r="B131" s="14"/>
      <c r="C131" s="14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</row>
    <row r="132" spans="1:15" hidden="1" outlineLevel="2" x14ac:dyDescent="0.2">
      <c r="A132" s="14"/>
      <c r="B132" s="14"/>
      <c r="C132" s="61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</row>
    <row r="133" spans="1:15" hidden="1" outlineLevel="2" x14ac:dyDescent="0.2">
      <c r="A133" s="14"/>
      <c r="B133" s="14"/>
      <c r="C133" s="14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1:15" hidden="1" outlineLevel="2" x14ac:dyDescent="0.2">
      <c r="A134" s="14"/>
      <c r="B134" s="14"/>
      <c r="C134" s="14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1:15" hidden="1" outlineLevel="2" x14ac:dyDescent="0.2">
      <c r="A135" s="14"/>
      <c r="B135" s="14"/>
      <c r="C135" s="61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</row>
    <row r="136" spans="1:15" hidden="1" outlineLevel="2" x14ac:dyDescent="0.2">
      <c r="A136" s="14"/>
      <c r="B136" s="14"/>
      <c r="C136" s="14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1:15" hidden="1" outlineLevel="2" x14ac:dyDescent="0.2">
      <c r="A137" s="14"/>
      <c r="B137" s="14"/>
      <c r="C137" s="61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</row>
    <row r="138" spans="1:15" hidden="1" outlineLevel="2" x14ac:dyDescent="0.2">
      <c r="A138" s="14"/>
      <c r="B138" s="14"/>
      <c r="C138" s="14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</row>
    <row r="139" spans="1:15" hidden="1" outlineLevel="2" x14ac:dyDescent="0.2">
      <c r="A139" s="14"/>
      <c r="B139" s="14"/>
      <c r="C139" s="14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1:15" hidden="1" outlineLevel="2" x14ac:dyDescent="0.2">
      <c r="A140" s="14"/>
      <c r="B140" s="14"/>
      <c r="C140" s="61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</row>
    <row r="141" spans="1:15" hidden="1" outlineLevel="2" x14ac:dyDescent="0.2">
      <c r="A141" s="14"/>
      <c r="B141" s="14"/>
      <c r="C141" s="14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</row>
    <row r="142" spans="1:15" hidden="1" outlineLevel="2" x14ac:dyDescent="0.2">
      <c r="A142" s="14"/>
      <c r="B142" s="14"/>
      <c r="C142" s="61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</row>
    <row r="143" spans="1:15" hidden="1" outlineLevel="2" x14ac:dyDescent="0.2">
      <c r="A143" s="14"/>
      <c r="B143" s="14"/>
      <c r="C143" s="61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</row>
    <row r="144" spans="1:15" outlineLevel="1" collapsed="1" x14ac:dyDescent="0.2">
      <c r="A144" s="16" t="s">
        <v>123</v>
      </c>
      <c r="B144" s="14"/>
      <c r="C144" s="14"/>
      <c r="D144" s="81">
        <v>3341.9999999999991</v>
      </c>
      <c r="E144" s="81">
        <v>3506</v>
      </c>
      <c r="F144" s="81">
        <v>6848.0000000000009</v>
      </c>
      <c r="G144" s="81">
        <v>6990.0000000000018</v>
      </c>
      <c r="H144" s="81">
        <v>6713</v>
      </c>
      <c r="I144" s="81">
        <v>13703</v>
      </c>
      <c r="J144" s="81">
        <v>1049.0000000000002</v>
      </c>
      <c r="K144" s="81">
        <v>1938</v>
      </c>
      <c r="L144" s="81">
        <v>2987</v>
      </c>
      <c r="M144" s="81">
        <v>11381</v>
      </c>
      <c r="N144" s="81">
        <v>12157</v>
      </c>
      <c r="O144" s="81">
        <v>23538</v>
      </c>
    </row>
    <row r="145" spans="1:15" hidden="1" outlineLevel="2" x14ac:dyDescent="0.2">
      <c r="A145" s="14"/>
      <c r="B145" s="14"/>
      <c r="C145" s="14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</row>
    <row r="146" spans="1:15" hidden="1" outlineLevel="2" x14ac:dyDescent="0.2">
      <c r="A146" s="14"/>
      <c r="B146" s="14"/>
      <c r="C146" s="61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</row>
    <row r="147" spans="1:15" hidden="1" outlineLevel="2" x14ac:dyDescent="0.2">
      <c r="A147" s="14"/>
      <c r="B147" s="14"/>
      <c r="C147" s="14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</row>
    <row r="148" spans="1:15" hidden="1" outlineLevel="2" x14ac:dyDescent="0.2">
      <c r="A148" s="14"/>
      <c r="B148" s="14"/>
      <c r="C148" s="14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</row>
    <row r="149" spans="1:15" hidden="1" outlineLevel="2" x14ac:dyDescent="0.2">
      <c r="A149" s="14"/>
      <c r="B149" s="14"/>
      <c r="C149" s="61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</row>
    <row r="150" spans="1:15" hidden="1" outlineLevel="2" x14ac:dyDescent="0.2">
      <c r="A150" s="14"/>
      <c r="B150" s="14"/>
      <c r="C150" s="14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</row>
    <row r="151" spans="1:15" hidden="1" outlineLevel="2" x14ac:dyDescent="0.2">
      <c r="A151" s="14"/>
      <c r="B151" s="14"/>
      <c r="C151" s="14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</row>
    <row r="152" spans="1:15" hidden="1" outlineLevel="2" x14ac:dyDescent="0.2">
      <c r="A152" s="14"/>
      <c r="B152" s="14"/>
      <c r="C152" s="61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</row>
    <row r="153" spans="1:15" hidden="1" outlineLevel="2" x14ac:dyDescent="0.2">
      <c r="A153" s="14"/>
      <c r="B153" s="14"/>
      <c r="C153" s="14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</row>
    <row r="154" spans="1:15" hidden="1" outlineLevel="2" x14ac:dyDescent="0.2">
      <c r="A154" s="14"/>
      <c r="B154" s="14"/>
      <c r="C154" s="6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hidden="1" outlineLevel="2" x14ac:dyDescent="0.2">
      <c r="A155" s="14"/>
      <c r="B155" s="14"/>
      <c r="C155" s="14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1:15" hidden="1" outlineLevel="2" x14ac:dyDescent="0.2">
      <c r="A156" s="14"/>
      <c r="B156" s="14"/>
      <c r="C156" s="14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</row>
    <row r="157" spans="1:15" hidden="1" outlineLevel="2" x14ac:dyDescent="0.2">
      <c r="A157" s="14"/>
      <c r="B157" s="14"/>
      <c r="C157" s="61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1:15" hidden="1" outlineLevel="2" x14ac:dyDescent="0.2">
      <c r="A158" s="14"/>
      <c r="B158" s="14"/>
      <c r="C158" s="14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1:15" hidden="1" outlineLevel="2" x14ac:dyDescent="0.2">
      <c r="A159" s="14"/>
      <c r="B159" s="14"/>
      <c r="C159" s="14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hidden="1" outlineLevel="2" x14ac:dyDescent="0.2">
      <c r="A160" s="14"/>
      <c r="B160" s="14"/>
      <c r="C160" s="61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1:15" hidden="1" outlineLevel="2" x14ac:dyDescent="0.2">
      <c r="A161" s="14"/>
      <c r="B161" s="14"/>
      <c r="C161" s="14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1:15" hidden="1" outlineLevel="2" x14ac:dyDescent="0.2">
      <c r="A162" s="14"/>
      <c r="B162" s="14"/>
      <c r="C162" s="61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1:15" hidden="1" outlineLevel="2" x14ac:dyDescent="0.2">
      <c r="A163" s="14"/>
      <c r="B163" s="14"/>
      <c r="C163" s="14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1:15" hidden="1" outlineLevel="2" x14ac:dyDescent="0.2">
      <c r="A164" s="14"/>
      <c r="B164" s="14"/>
      <c r="C164" s="14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1:15" hidden="1" outlineLevel="2" x14ac:dyDescent="0.2">
      <c r="A165" s="14"/>
      <c r="B165" s="14"/>
      <c r="C165" s="6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hidden="1" outlineLevel="2" x14ac:dyDescent="0.2">
      <c r="A166" s="14"/>
      <c r="B166" s="14"/>
      <c r="C166" s="14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15" hidden="1" outlineLevel="2" x14ac:dyDescent="0.2">
      <c r="A167" s="14"/>
      <c r="B167" s="14"/>
      <c r="C167" s="61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1:15" hidden="1" outlineLevel="2" x14ac:dyDescent="0.2">
      <c r="A168" s="14"/>
      <c r="B168" s="14"/>
      <c r="C168" s="61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1:15" outlineLevel="1" collapsed="1" x14ac:dyDescent="0.2">
      <c r="A169" s="16" t="s">
        <v>124</v>
      </c>
      <c r="B169" s="14"/>
      <c r="C169" s="14"/>
      <c r="D169" s="81">
        <v>1412.9999999999995</v>
      </c>
      <c r="E169" s="81">
        <v>1441</v>
      </c>
      <c r="F169" s="81">
        <v>2854</v>
      </c>
      <c r="G169" s="81">
        <v>2391.0000000000005</v>
      </c>
      <c r="H169" s="81">
        <v>2341</v>
      </c>
      <c r="I169" s="81">
        <v>4732.0000000000009</v>
      </c>
      <c r="J169" s="81">
        <v>482</v>
      </c>
      <c r="K169" s="81">
        <v>768</v>
      </c>
      <c r="L169" s="81">
        <v>1250.0000000000002</v>
      </c>
      <c r="M169" s="81">
        <v>4286</v>
      </c>
      <c r="N169" s="81">
        <v>4550</v>
      </c>
      <c r="O169" s="81">
        <v>8836</v>
      </c>
    </row>
    <row r="170" spans="1:15" x14ac:dyDescent="0.2">
      <c r="A170" s="21" t="s">
        <v>75</v>
      </c>
      <c r="B170" s="21"/>
      <c r="C170" s="21"/>
      <c r="D170" s="63">
        <f>D169+D144+D127+D102+D77+D52+D27</f>
        <v>12079.999999999998</v>
      </c>
      <c r="E170" s="63">
        <f t="shared" ref="E170:O170" si="0">E169+E144+E127+E102+E77+E52+E27</f>
        <v>13240</v>
      </c>
      <c r="F170" s="63">
        <f t="shared" si="0"/>
        <v>25320</v>
      </c>
      <c r="G170" s="63">
        <f t="shared" si="0"/>
        <v>29584</v>
      </c>
      <c r="H170" s="63">
        <f t="shared" si="0"/>
        <v>28456</v>
      </c>
      <c r="I170" s="63">
        <f t="shared" si="0"/>
        <v>58040</v>
      </c>
      <c r="J170" s="63">
        <f t="shared" si="0"/>
        <v>3551</v>
      </c>
      <c r="K170" s="63">
        <f t="shared" si="0"/>
        <v>6172</v>
      </c>
      <c r="L170" s="63">
        <f t="shared" si="0"/>
        <v>9723</v>
      </c>
      <c r="M170" s="63">
        <f t="shared" si="0"/>
        <v>45215</v>
      </c>
      <c r="N170" s="63">
        <f t="shared" si="0"/>
        <v>47868</v>
      </c>
      <c r="O170" s="63">
        <f t="shared" si="0"/>
        <v>93083</v>
      </c>
    </row>
    <row r="172" spans="1:15" x14ac:dyDescent="0.2">
      <c r="A172" s="3" t="s">
        <v>182</v>
      </c>
    </row>
  </sheetData>
  <mergeCells count="1">
    <mergeCell ref="A1:O1"/>
  </mergeCells>
  <pageMargins left="0.7" right="0.7" top="0.75" bottom="0.75" header="0.3" footer="0.3"/>
  <pageSetup paperSize="9" scale="66" orientation="landscape" horizontalDpi="4294967293" r:id="rId1"/>
  <rowBreaks count="1" manualBreakCount="1">
    <brk id="11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Jelentést küldők</vt:lpstr>
      <vt:lpstr>Jelentések eloszlása_orvos</vt:lpstr>
      <vt:lpstr>Jelentések eloszlása_védőnő</vt:lpstr>
      <vt:lpstr>Isk.orvosok száma</vt:lpstr>
      <vt:lpstr>Védőnő és egyéb száma</vt:lpstr>
      <vt:lpstr>Iskolai tanulók és vizsgálatok</vt:lpstr>
      <vt:lpstr>Okt. 1-én beíratott - megye</vt:lpstr>
      <vt:lpstr>Védőnői isk. eü. tev.</vt:lpstr>
      <vt:lpstr>Testnevelés</vt:lpstr>
      <vt:lpstr>Betegség-elváltozás</vt:lpstr>
      <vt:lpstr>Betegség-elváltozás fiú-lány</vt:lpstr>
      <vt:lpstr>Védőnői_tábla</vt:lpstr>
      <vt:lpstr>'Betegség-elváltozás'!Nyomtatási_terület</vt:lpstr>
      <vt:lpstr>'Betegség-elváltozás fiú-lány'!Nyomtatási_terület</vt:lpstr>
      <vt:lpstr>'Okt. 1-én beíratott - megye'!Nyomtatási_terület</vt:lpstr>
      <vt:lpstr>Testnevelés!Nyomtatási_terület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2018-12-18T09:28:27Z</dcterms:created>
  <dcterms:modified xsi:type="dcterms:W3CDTF">2021-04-08T15:06:52Z</dcterms:modified>
</cp:coreProperties>
</file>